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570" windowWidth="12045" windowHeight="11025" activeTab="11"/>
  </bookViews>
  <sheets>
    <sheet name="Rozpis haly" sheetId="1" r:id="rId1"/>
    <sheet name="Kategorie" sheetId="2" r:id="rId2"/>
    <sheet name="Ž 30" sheetId="3" r:id="rId3"/>
    <sheet name="Ž 35" sheetId="4" r:id="rId4"/>
    <sheet name="Ž 40" sheetId="5" r:id="rId5"/>
    <sheet name="Ž 45" sheetId="6" r:id="rId6"/>
    <sheet name="Ž 50-55" sheetId="7" r:id="rId7"/>
    <sheet name="M 35" sheetId="8" r:id="rId8"/>
    <sheet name="M 40" sheetId="9" r:id="rId9"/>
    <sheet name="M 45" sheetId="10" r:id="rId10"/>
    <sheet name="M 50" sheetId="11" r:id="rId11"/>
    <sheet name="M 55 - 60" sheetId="12" r:id="rId12"/>
    <sheet name="M 65" sheetId="13" r:id="rId13"/>
    <sheet name="M 70" sheetId="14" r:id="rId14"/>
  </sheets>
  <definedNames/>
  <calcPr fullCalcOnLoad="1"/>
</workbook>
</file>

<file path=xl/sharedStrings.xml><?xml version="1.0" encoding="utf-8"?>
<sst xmlns="http://schemas.openxmlformats.org/spreadsheetml/2006/main" count="974" uniqueCount="216">
  <si>
    <t>ZŠ Masarykova</t>
  </si>
  <si>
    <t>Počet utkání skupiny</t>
  </si>
  <si>
    <t>Počet utkání pořadí</t>
  </si>
  <si>
    <t>Pravidla turnaje</t>
  </si>
  <si>
    <t>PÁ</t>
  </si>
  <si>
    <t>SO</t>
  </si>
  <si>
    <t>NE</t>
  </si>
  <si>
    <t>Kategorie</t>
  </si>
  <si>
    <t>Skupina A</t>
  </si>
  <si>
    <t>Skupina B</t>
  </si>
  <si>
    <t>Pořadí utkání</t>
  </si>
  <si>
    <t xml:space="preserve">Čas </t>
  </si>
  <si>
    <t>Hala</t>
  </si>
  <si>
    <t>Den</t>
  </si>
  <si>
    <t>Pá</t>
  </si>
  <si>
    <t>So</t>
  </si>
  <si>
    <t>Ne</t>
  </si>
  <si>
    <t>Husovo náměstí</t>
  </si>
  <si>
    <t>8.30</t>
  </si>
  <si>
    <t>ZŠ Plánická</t>
  </si>
  <si>
    <t>Čas</t>
  </si>
  <si>
    <t>11.10</t>
  </si>
  <si>
    <t>Kat.</t>
  </si>
  <si>
    <t>Utkání</t>
  </si>
  <si>
    <t>budou vedoucí informováni s dostatečným předstihem.</t>
  </si>
  <si>
    <t>Odrostenky</t>
  </si>
  <si>
    <t>CBC Praha</t>
  </si>
  <si>
    <t>BK Košíře</t>
  </si>
  <si>
    <t>Muži +45</t>
  </si>
  <si>
    <t>SPŠS</t>
  </si>
  <si>
    <t>9.00</t>
  </si>
  <si>
    <t>10.30</t>
  </si>
  <si>
    <t>Hraje se systémem každý s každým ve skupinách, sloučené kategorie jsou :</t>
  </si>
  <si>
    <t>Pořadatel si vyhrazuje právo posunout, nebo změnit rozpis utkání. Pokud k tomu dojde,</t>
  </si>
  <si>
    <t>9.50</t>
  </si>
  <si>
    <t>12.30</t>
  </si>
  <si>
    <t>13.50</t>
  </si>
  <si>
    <t>15.10</t>
  </si>
  <si>
    <t>16.30</t>
  </si>
  <si>
    <t>17.50</t>
  </si>
  <si>
    <t>Czech Dream Team</t>
  </si>
  <si>
    <t>Pražský sběr</t>
  </si>
  <si>
    <t>15.40</t>
  </si>
  <si>
    <t>17.00</t>
  </si>
  <si>
    <t>18.20</t>
  </si>
  <si>
    <t>19.40</t>
  </si>
  <si>
    <t>Czech DT</t>
  </si>
  <si>
    <t>OS Strakonice</t>
  </si>
  <si>
    <t>Gymnázium</t>
  </si>
  <si>
    <t>Flamendři</t>
  </si>
  <si>
    <t>Celkem ženy</t>
  </si>
  <si>
    <t>Celkem muži</t>
  </si>
  <si>
    <t xml:space="preserve">   ZŠ Masarykova</t>
  </si>
  <si>
    <t xml:space="preserve">   Husovo nám.</t>
  </si>
  <si>
    <t xml:space="preserve">  ZŠ Masarykova</t>
  </si>
  <si>
    <t>Muži +35</t>
  </si>
  <si>
    <t>Muži +40</t>
  </si>
  <si>
    <t>VU</t>
  </si>
  <si>
    <t>Rachejtle</t>
  </si>
  <si>
    <t>Počet vložených utkání</t>
  </si>
  <si>
    <t>CMS</t>
  </si>
  <si>
    <t>Veteráni ČR +65</t>
  </si>
  <si>
    <t>Skupina</t>
  </si>
  <si>
    <t>A</t>
  </si>
  <si>
    <t>B</t>
  </si>
  <si>
    <t>VSK Slavia ZF České Budějovice</t>
  </si>
  <si>
    <t xml:space="preserve">Počet vložených utkání </t>
  </si>
  <si>
    <t>Jasný favoriti</t>
  </si>
  <si>
    <t>CBC</t>
  </si>
  <si>
    <t>PILSNER 12º</t>
  </si>
  <si>
    <t>Ženy +35</t>
  </si>
  <si>
    <t>Ženy +40</t>
  </si>
  <si>
    <t>Sochy Beroun</t>
  </si>
  <si>
    <t>Basket West</t>
  </si>
  <si>
    <t>Krakonošovo</t>
  </si>
  <si>
    <t>Psohlavci Domažlice</t>
  </si>
  <si>
    <t>Muži +50</t>
  </si>
  <si>
    <t>Pražští buldoci +70</t>
  </si>
  <si>
    <t>Ženy +30</t>
  </si>
  <si>
    <t>Buldoci +70</t>
  </si>
  <si>
    <t>KBK</t>
  </si>
  <si>
    <t>V kategoriích, kde jsou 2 základní skupiny se po odehrání zápasů v základní skupině hrají zápasy o konečné pořadí.</t>
  </si>
  <si>
    <t>Husovo nám.</t>
  </si>
  <si>
    <t>VBK Praha o.s.</t>
  </si>
  <si>
    <t>Ideální stav</t>
  </si>
  <si>
    <t>Slepičárna Brno</t>
  </si>
  <si>
    <t>Ležendy</t>
  </si>
  <si>
    <t>Renocar Podolí</t>
  </si>
  <si>
    <t>Brandýs Oldies Goldies</t>
  </si>
  <si>
    <t>EPILOG!!</t>
  </si>
  <si>
    <t>Pulci</t>
  </si>
  <si>
    <t>Štajerska</t>
  </si>
  <si>
    <t>SODOMA 55</t>
  </si>
  <si>
    <t>Stare kone Presov</t>
  </si>
  <si>
    <t>M 50</t>
  </si>
  <si>
    <t>Ž 35</t>
  </si>
  <si>
    <t>Ž 40</t>
  </si>
  <si>
    <t>Ž 30</t>
  </si>
  <si>
    <t>M 40</t>
  </si>
  <si>
    <t>M 45</t>
  </si>
  <si>
    <t>M 35</t>
  </si>
  <si>
    <t>zápas o 3.místo</t>
  </si>
  <si>
    <t>Finále</t>
  </si>
  <si>
    <t>Vložená utkání</t>
  </si>
  <si>
    <t>Ženy +45</t>
  </si>
  <si>
    <t>Ženy +50 - 55</t>
  </si>
  <si>
    <t>Ženy 50-55</t>
  </si>
  <si>
    <t>A1</t>
  </si>
  <si>
    <t>B2</t>
  </si>
  <si>
    <t>B1</t>
  </si>
  <si>
    <t>A2</t>
  </si>
  <si>
    <t>SF 1</t>
  </si>
  <si>
    <t>SF 2</t>
  </si>
  <si>
    <t>Ž 50-5</t>
  </si>
  <si>
    <t>Brandýs OG</t>
  </si>
  <si>
    <t>zápas o 5.místo</t>
  </si>
  <si>
    <t>EPILOG</t>
  </si>
  <si>
    <t>Pilsner 12</t>
  </si>
  <si>
    <t>VSK Slavia ČB</t>
  </si>
  <si>
    <t>VBK Praha</t>
  </si>
  <si>
    <t>VUŽ</t>
  </si>
  <si>
    <t>VUM</t>
  </si>
  <si>
    <t>SK Prešov</t>
  </si>
  <si>
    <t>SODOMA +55</t>
  </si>
  <si>
    <t>19.00</t>
  </si>
  <si>
    <t>Hrací doba 2 x 15 minut čistého času, přestávka 5 minut, doba na rozcvičení před zápasem 10 minut.</t>
  </si>
  <si>
    <t>,</t>
  </si>
  <si>
    <t>LiboTeam</t>
  </si>
  <si>
    <t>Děvenky</t>
  </si>
  <si>
    <t>Ž +45</t>
  </si>
  <si>
    <t xml:space="preserve">ZORA Team </t>
  </si>
  <si>
    <t>Ž +50</t>
  </si>
  <si>
    <t>Czech Ladies</t>
  </si>
  <si>
    <t>KIWI</t>
  </si>
  <si>
    <t>Ž +55</t>
  </si>
  <si>
    <t>Lokální artisté Beroun</t>
  </si>
  <si>
    <t>SK Brno Žabovřesky</t>
  </si>
  <si>
    <t>Slovan Vanrnsdorf</t>
  </si>
  <si>
    <t xml:space="preserve">BPS +55 </t>
  </si>
  <si>
    <t>BPS +60</t>
  </si>
  <si>
    <t>Muži +65</t>
  </si>
  <si>
    <t>Pražští buldoci +65</t>
  </si>
  <si>
    <t>Muži +70</t>
  </si>
  <si>
    <t>Thermia Karlovy Vary +70</t>
  </si>
  <si>
    <t>Bižuterie Jablonec n.N. +60</t>
  </si>
  <si>
    <t>Ž +40</t>
  </si>
  <si>
    <t>Muži + 70</t>
  </si>
  <si>
    <t>Thermia KV +70</t>
  </si>
  <si>
    <t>Hejwi kůňové</t>
  </si>
  <si>
    <t>finále</t>
  </si>
  <si>
    <t>Druhý A</t>
  </si>
  <si>
    <t>o 3.místo</t>
  </si>
  <si>
    <t>Třetí A</t>
  </si>
  <si>
    <t>o 5.místo</t>
  </si>
  <si>
    <t>Čtvrtý A</t>
  </si>
  <si>
    <t xml:space="preserve">Old stars Strakonice </t>
  </si>
  <si>
    <t>Čapkova</t>
  </si>
  <si>
    <t>SEŠ</t>
  </si>
  <si>
    <t>Buldoci +65</t>
  </si>
  <si>
    <t>M 70</t>
  </si>
  <si>
    <t>Varnsdorf</t>
  </si>
  <si>
    <t>M 55-60</t>
  </si>
  <si>
    <t>BPS +55</t>
  </si>
  <si>
    <t>LA Beroun</t>
  </si>
  <si>
    <t>Libo Team</t>
  </si>
  <si>
    <t>Ž 40-45</t>
  </si>
  <si>
    <t>ZORA Team</t>
  </si>
  <si>
    <t>M 65</t>
  </si>
  <si>
    <t>ZORA TEAM</t>
  </si>
  <si>
    <t>Ž 45</t>
  </si>
  <si>
    <t>ZŠ Čapkova</t>
  </si>
  <si>
    <t>SF1</t>
  </si>
  <si>
    <t>SF2</t>
  </si>
  <si>
    <t>Muži 65</t>
  </si>
  <si>
    <t>Chicago</t>
  </si>
  <si>
    <t>Zápas o 3.místo</t>
  </si>
  <si>
    <t>11.00</t>
  </si>
  <si>
    <t>Vyhlášení výsledků</t>
  </si>
  <si>
    <t>Rozpis utkání 11. MČR veteránů v basketbalu - 19. - 21.5.2017</t>
  </si>
  <si>
    <t>Rozpis utkání 11.MČR veteránů</t>
  </si>
  <si>
    <t>Klatovy    19. - 21.5.2017</t>
  </si>
  <si>
    <t>BK Lazaret</t>
  </si>
  <si>
    <t>Bižuterie B</t>
  </si>
  <si>
    <t>VKD SLO 50 plus Lubljana</t>
  </si>
  <si>
    <t>B3</t>
  </si>
  <si>
    <t>A3</t>
  </si>
  <si>
    <t>Vítěz 7</t>
  </si>
  <si>
    <t>Vítěz 8</t>
  </si>
  <si>
    <t>Poražený 7</t>
  </si>
  <si>
    <t>Poražený 8</t>
  </si>
  <si>
    <t>Poražený 9</t>
  </si>
  <si>
    <t>Poražený 10</t>
  </si>
  <si>
    <t>Vítěz 9</t>
  </si>
  <si>
    <t>Vítěz 10</t>
  </si>
  <si>
    <t>První A</t>
  </si>
  <si>
    <t>Pražská směska</t>
  </si>
  <si>
    <t>Muži +55 - 60</t>
  </si>
  <si>
    <t>Finále +60</t>
  </si>
  <si>
    <t>První +55 A</t>
  </si>
  <si>
    <t>Druhý +55 B</t>
  </si>
  <si>
    <t>První +55 B</t>
  </si>
  <si>
    <t>Druhý +55 A</t>
  </si>
  <si>
    <t>Finále +55</t>
  </si>
  <si>
    <t>Zápas o 3.místo +55</t>
  </si>
  <si>
    <t>VKD SLO +50</t>
  </si>
  <si>
    <t>Ž+50</t>
  </si>
  <si>
    <t>Ž+55</t>
  </si>
  <si>
    <t>VKD SLO +65</t>
  </si>
  <si>
    <t>BK Lazatet</t>
  </si>
  <si>
    <t>9.30</t>
  </si>
  <si>
    <t>SK Brno Žabiny</t>
  </si>
  <si>
    <t xml:space="preserve">Ženy +50-55, Muži +55 - 60. </t>
  </si>
  <si>
    <t>QF 1</t>
  </si>
  <si>
    <t>QF 2</t>
  </si>
  <si>
    <t>ZŠ Čaplova</t>
  </si>
  <si>
    <t>Bižuterie +60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</si>
</sst>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2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sz val="16"/>
      <color indexed="12"/>
      <name val="Book Antiqua"/>
      <family val="1"/>
    </font>
    <font>
      <b/>
      <sz val="12"/>
      <name val="Book Antiqua"/>
      <family val="1"/>
    </font>
    <font>
      <b/>
      <sz val="14"/>
      <color indexed="12"/>
      <name val="Book Antiqua"/>
      <family val="1"/>
    </font>
    <font>
      <b/>
      <sz val="10"/>
      <color indexed="10"/>
      <name val="Book Antiqua"/>
      <family val="1"/>
    </font>
    <font>
      <b/>
      <sz val="10"/>
      <color indexed="18"/>
      <name val="Book Antiqua"/>
      <family val="1"/>
    </font>
    <font>
      <b/>
      <sz val="15"/>
      <name val="Book Antiqua"/>
      <family val="1"/>
    </font>
    <font>
      <b/>
      <sz val="11"/>
      <color indexed="18"/>
      <name val="Book Antiqua"/>
      <family val="1"/>
    </font>
    <font>
      <b/>
      <sz val="10"/>
      <color indexed="8"/>
      <name val="Book Antiqua"/>
      <family val="1"/>
    </font>
    <font>
      <b/>
      <sz val="9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Book Antiqua"/>
      <family val="1"/>
    </font>
    <font>
      <b/>
      <sz val="12"/>
      <color indexed="12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b/>
      <sz val="11"/>
      <color indexed="10"/>
      <name val="Book Antiqua"/>
      <family val="1"/>
    </font>
    <font>
      <b/>
      <sz val="8"/>
      <color indexed="9"/>
      <name val="Book Antiqua"/>
      <family val="1"/>
    </font>
    <font>
      <sz val="8"/>
      <name val="Book Antiqua"/>
      <family val="1"/>
    </font>
    <font>
      <sz val="10"/>
      <color indexed="8"/>
      <name val="Book Antiqua"/>
      <family val="1"/>
    </font>
    <font>
      <b/>
      <sz val="11"/>
      <name val="Book Antiqua"/>
      <family val="1"/>
    </font>
    <font>
      <b/>
      <sz val="7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Book Antiqua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17" fillId="0" borderId="0" xfId="0" applyFont="1" applyAlignment="1">
      <alignment/>
    </xf>
    <xf numFmtId="49" fontId="12" fillId="0" borderId="10" xfId="0" applyNumberFormat="1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0" fontId="4" fillId="36" borderId="18" xfId="0" applyFont="1" applyFill="1" applyBorder="1" applyAlignment="1">
      <alignment horizontal="center" vertical="center" shrinkToFit="1"/>
    </xf>
    <xf numFmtId="0" fontId="21" fillId="37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18" fillId="39" borderId="18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shrinkToFit="1"/>
    </xf>
    <xf numFmtId="49" fontId="2" fillId="0" borderId="0" xfId="0" applyNumberFormat="1" applyFont="1" applyAlignment="1">
      <alignment horizontal="right"/>
    </xf>
    <xf numFmtId="0" fontId="4" fillId="40" borderId="21" xfId="0" applyFont="1" applyFill="1" applyBorder="1" applyAlignment="1">
      <alignment horizontal="center" vertical="center" shrinkToFit="1"/>
    </xf>
    <xf numFmtId="0" fontId="18" fillId="41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shrinkToFit="1"/>
    </xf>
    <xf numFmtId="0" fontId="9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shrinkToFit="1"/>
    </xf>
    <xf numFmtId="0" fontId="4" fillId="35" borderId="18" xfId="0" applyFont="1" applyFill="1" applyBorder="1" applyAlignment="1">
      <alignment horizontal="center" vertical="center"/>
    </xf>
    <xf numFmtId="0" fontId="18" fillId="42" borderId="18" xfId="0" applyFont="1" applyFill="1" applyBorder="1" applyAlignment="1">
      <alignment horizontal="center" vertical="center"/>
    </xf>
    <xf numFmtId="0" fontId="18" fillId="43" borderId="2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44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8" fillId="9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4" fillId="45" borderId="18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0" fontId="4" fillId="46" borderId="18" xfId="0" applyFont="1" applyFill="1" applyBorder="1" applyAlignment="1">
      <alignment horizontal="center" vertical="center" shrinkToFit="1"/>
    </xf>
    <xf numFmtId="0" fontId="4" fillId="36" borderId="20" xfId="0" applyFont="1" applyFill="1" applyBorder="1" applyAlignment="1">
      <alignment horizontal="center" vertical="center" shrinkToFit="1"/>
    </xf>
    <xf numFmtId="0" fontId="21" fillId="37" borderId="21" xfId="0" applyFont="1" applyFill="1" applyBorder="1" applyAlignment="1">
      <alignment horizontal="center" vertical="center"/>
    </xf>
    <xf numFmtId="0" fontId="18" fillId="42" borderId="21" xfId="0" applyFont="1" applyFill="1" applyBorder="1" applyAlignment="1">
      <alignment horizontal="center" vertical="center"/>
    </xf>
    <xf numFmtId="0" fontId="8" fillId="47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4" fillId="48" borderId="20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4" fillId="49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shrinkToFit="1"/>
    </xf>
    <xf numFmtId="0" fontId="4" fillId="50" borderId="11" xfId="0" applyFont="1" applyFill="1" applyBorder="1" applyAlignment="1">
      <alignment horizontal="center"/>
    </xf>
    <xf numFmtId="0" fontId="4" fillId="5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shrinkToFit="1"/>
    </xf>
    <xf numFmtId="17" fontId="2" fillId="0" borderId="0" xfId="0" applyNumberFormat="1" applyFont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7" fontId="8" fillId="0" borderId="1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4" fillId="0" borderId="0" xfId="36" applyAlignment="1" applyProtection="1">
      <alignment horizontal="justify" vertical="center" wrapText="1"/>
      <protection/>
    </xf>
    <xf numFmtId="0" fontId="2" fillId="44" borderId="0" xfId="0" applyFont="1" applyFill="1" applyAlignment="1">
      <alignment/>
    </xf>
    <xf numFmtId="0" fontId="4" fillId="51" borderId="12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/>
    </xf>
    <xf numFmtId="0" fontId="4" fillId="51" borderId="11" xfId="0" applyFont="1" applyFill="1" applyBorder="1" applyAlignment="1">
      <alignment horizontal="center"/>
    </xf>
    <xf numFmtId="0" fontId="4" fillId="51" borderId="17" xfId="0" applyFont="1" applyFill="1" applyBorder="1" applyAlignment="1">
      <alignment horizontal="center"/>
    </xf>
    <xf numFmtId="0" fontId="4" fillId="51" borderId="17" xfId="0" applyFont="1" applyFill="1" applyBorder="1" applyAlignment="1">
      <alignment horizontal="center" vertical="center" shrinkToFit="1"/>
    </xf>
    <xf numFmtId="0" fontId="4" fillId="51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40" borderId="2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wrapText="1"/>
    </xf>
    <xf numFmtId="0" fontId="2" fillId="51" borderId="18" xfId="0" applyFont="1" applyFill="1" applyBorder="1" applyAlignment="1">
      <alignment/>
    </xf>
    <xf numFmtId="0" fontId="8" fillId="51" borderId="12" xfId="0" applyFont="1" applyFill="1" applyBorder="1" applyAlignment="1">
      <alignment horizontal="center"/>
    </xf>
    <xf numFmtId="0" fontId="25" fillId="51" borderId="12" xfId="0" applyFont="1" applyFill="1" applyBorder="1" applyAlignment="1">
      <alignment horizontal="center" vertical="center"/>
    </xf>
    <xf numFmtId="0" fontId="25" fillId="51" borderId="18" xfId="0" applyFont="1" applyFill="1" applyBorder="1" applyAlignment="1">
      <alignment horizontal="center" vertical="center"/>
    </xf>
    <xf numFmtId="0" fontId="13" fillId="51" borderId="12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shrinkToFit="1"/>
    </xf>
    <xf numFmtId="0" fontId="25" fillId="0" borderId="2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24" fillId="40" borderId="18" xfId="0" applyFont="1" applyFill="1" applyBorder="1" applyAlignment="1">
      <alignment horizontal="center" vertical="center" shrinkToFit="1"/>
    </xf>
    <xf numFmtId="0" fontId="8" fillId="47" borderId="12" xfId="0" applyFont="1" applyFill="1" applyBorder="1" applyAlignment="1">
      <alignment horizontal="center" vertical="center"/>
    </xf>
    <xf numFmtId="0" fontId="24" fillId="40" borderId="12" xfId="0" applyFont="1" applyFill="1" applyBorder="1" applyAlignment="1">
      <alignment horizontal="center" vertical="center" shrinkToFit="1"/>
    </xf>
    <xf numFmtId="0" fontId="18" fillId="39" borderId="12" xfId="0" applyFont="1" applyFill="1" applyBorder="1" applyAlignment="1">
      <alignment horizontal="center" vertical="center" shrinkToFit="1"/>
    </xf>
    <xf numFmtId="0" fontId="4" fillId="45" borderId="12" xfId="0" applyFont="1" applyFill="1" applyBorder="1" applyAlignment="1">
      <alignment horizontal="center" vertical="center"/>
    </xf>
    <xf numFmtId="0" fontId="18" fillId="41" borderId="12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42" borderId="1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" fillId="51" borderId="12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shrinkToFit="1"/>
    </xf>
    <xf numFmtId="0" fontId="4" fillId="51" borderId="2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6" fontId="2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1" fillId="44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="75" zoomScaleNormal="75" zoomScalePageLayoutView="0" workbookViewId="0" topLeftCell="A1">
      <selection activeCell="W30" sqref="W30"/>
    </sheetView>
  </sheetViews>
  <sheetFormatPr defaultColWidth="9.140625" defaultRowHeight="12.75"/>
  <cols>
    <col min="1" max="1" width="4.140625" style="10" customWidth="1"/>
    <col min="2" max="2" width="5.421875" style="3" customWidth="1"/>
    <col min="3" max="3" width="5.421875" style="7" customWidth="1"/>
    <col min="4" max="4" width="14.00390625" style="78" customWidth="1"/>
    <col min="5" max="5" width="5.7109375" style="7" customWidth="1"/>
    <col min="6" max="6" width="13.57421875" style="78" customWidth="1"/>
    <col min="7" max="7" width="6.8515625" style="7" customWidth="1"/>
    <col min="8" max="8" width="13.140625" style="78" customWidth="1"/>
    <col min="9" max="9" width="5.00390625" style="7" customWidth="1"/>
    <col min="10" max="10" width="13.28125" style="78" customWidth="1"/>
    <col min="11" max="11" width="5.28125" style="7" customWidth="1"/>
    <col min="12" max="12" width="14.57421875" style="78" customWidth="1"/>
    <col min="13" max="13" width="6.28125" style="1" customWidth="1"/>
    <col min="14" max="14" width="15.7109375" style="56" customWidth="1"/>
    <col min="15" max="15" width="6.28125" style="1" customWidth="1"/>
    <col min="16" max="16" width="16.8515625" style="56" customWidth="1"/>
    <col min="17" max="17" width="6.28125" style="1" customWidth="1"/>
    <col min="18" max="18" width="16.28125" style="56" customWidth="1"/>
    <col min="19" max="16384" width="9.140625" style="1" customWidth="1"/>
  </cols>
  <sheetData>
    <row r="1" ht="19.5">
      <c r="C1" s="32" t="s">
        <v>178</v>
      </c>
    </row>
    <row r="2" ht="21" customHeight="1" thickBot="1"/>
    <row r="3" spans="1:18" s="5" customFormat="1" ht="25.5" customHeight="1">
      <c r="A3" s="10"/>
      <c r="B3" s="27"/>
      <c r="C3" s="171" t="s">
        <v>19</v>
      </c>
      <c r="D3" s="172"/>
      <c r="E3" s="175" t="s">
        <v>52</v>
      </c>
      <c r="F3" s="176"/>
      <c r="G3" s="173" t="s">
        <v>53</v>
      </c>
      <c r="H3" s="174"/>
      <c r="I3" s="171" t="s">
        <v>29</v>
      </c>
      <c r="J3" s="172"/>
      <c r="K3" s="177" t="s">
        <v>48</v>
      </c>
      <c r="L3" s="178"/>
      <c r="M3" s="171" t="s">
        <v>60</v>
      </c>
      <c r="N3" s="172"/>
      <c r="O3" s="171" t="s">
        <v>156</v>
      </c>
      <c r="P3" s="172"/>
      <c r="Q3" s="171" t="s">
        <v>157</v>
      </c>
      <c r="R3" s="172"/>
    </row>
    <row r="4" spans="1:19" ht="24.75" customHeight="1" thickBot="1">
      <c r="A4" s="12" t="s">
        <v>4</v>
      </c>
      <c r="B4" s="28" t="s">
        <v>20</v>
      </c>
      <c r="C4" s="89" t="s">
        <v>22</v>
      </c>
      <c r="D4" s="41" t="s">
        <v>23</v>
      </c>
      <c r="E4" s="40" t="s">
        <v>22</v>
      </c>
      <c r="F4" s="41" t="s">
        <v>23</v>
      </c>
      <c r="G4" s="40" t="s">
        <v>22</v>
      </c>
      <c r="H4" s="41" t="s">
        <v>23</v>
      </c>
      <c r="I4" s="29" t="s">
        <v>22</v>
      </c>
      <c r="J4" s="30" t="s">
        <v>23</v>
      </c>
      <c r="K4" s="29" t="s">
        <v>22</v>
      </c>
      <c r="L4" s="30" t="s">
        <v>23</v>
      </c>
      <c r="M4" s="29" t="s">
        <v>22</v>
      </c>
      <c r="N4" s="30" t="s">
        <v>23</v>
      </c>
      <c r="O4" s="29" t="s">
        <v>22</v>
      </c>
      <c r="P4" s="30" t="s">
        <v>23</v>
      </c>
      <c r="Q4" s="29" t="s">
        <v>22</v>
      </c>
      <c r="R4" s="30" t="s">
        <v>23</v>
      </c>
      <c r="S4" s="5"/>
    </row>
    <row r="5" spans="1:18" ht="24.75" customHeight="1" thickBot="1">
      <c r="A5" s="12"/>
      <c r="B5" s="50" t="s">
        <v>42</v>
      </c>
      <c r="C5" s="76" t="s">
        <v>161</v>
      </c>
      <c r="D5" s="15" t="s">
        <v>162</v>
      </c>
      <c r="E5" s="91" t="s">
        <v>97</v>
      </c>
      <c r="F5" s="15" t="s">
        <v>58</v>
      </c>
      <c r="G5" s="60" t="s">
        <v>94</v>
      </c>
      <c r="H5" s="15" t="s">
        <v>91</v>
      </c>
      <c r="I5" s="147"/>
      <c r="J5" s="139"/>
      <c r="K5" s="64" t="s">
        <v>167</v>
      </c>
      <c r="L5" s="68" t="s">
        <v>61</v>
      </c>
      <c r="M5" s="92" t="s">
        <v>98</v>
      </c>
      <c r="N5" s="15" t="s">
        <v>119</v>
      </c>
      <c r="O5" s="93" t="s">
        <v>100</v>
      </c>
      <c r="P5" s="68" t="s">
        <v>73</v>
      </c>
      <c r="Q5" s="147"/>
      <c r="R5" s="139"/>
    </row>
    <row r="6" spans="1:18" ht="24.75" customHeight="1" thickBot="1">
      <c r="A6" s="12"/>
      <c r="B6" s="50"/>
      <c r="C6" s="117"/>
      <c r="D6" s="74" t="s">
        <v>122</v>
      </c>
      <c r="E6" s="16"/>
      <c r="F6" s="17" t="s">
        <v>117</v>
      </c>
      <c r="G6" s="71"/>
      <c r="H6" s="84" t="s">
        <v>195</v>
      </c>
      <c r="I6" s="140"/>
      <c r="J6" s="138"/>
      <c r="K6" s="130"/>
      <c r="L6" s="17" t="s">
        <v>204</v>
      </c>
      <c r="M6" s="16"/>
      <c r="N6" s="124" t="s">
        <v>75</v>
      </c>
      <c r="O6" s="16"/>
      <c r="P6" s="85" t="s">
        <v>84</v>
      </c>
      <c r="Q6" s="140"/>
      <c r="R6" s="138"/>
    </row>
    <row r="7" spans="1:18" ht="24.75" customHeight="1" thickBot="1">
      <c r="A7" s="12"/>
      <c r="B7" s="51" t="s">
        <v>43</v>
      </c>
      <c r="C7" s="145" t="s">
        <v>161</v>
      </c>
      <c r="D7" s="15" t="s">
        <v>123</v>
      </c>
      <c r="E7" s="73" t="s">
        <v>95</v>
      </c>
      <c r="F7" s="82" t="s">
        <v>46</v>
      </c>
      <c r="G7" s="60" t="s">
        <v>94</v>
      </c>
      <c r="H7" s="86" t="s">
        <v>67</v>
      </c>
      <c r="I7" s="91" t="s">
        <v>97</v>
      </c>
      <c r="J7" s="87" t="s">
        <v>208</v>
      </c>
      <c r="K7" s="59" t="s">
        <v>121</v>
      </c>
      <c r="L7" s="88" t="s">
        <v>158</v>
      </c>
      <c r="M7" s="105" t="s">
        <v>99</v>
      </c>
      <c r="N7" s="15" t="s">
        <v>148</v>
      </c>
      <c r="O7" s="105" t="s">
        <v>99</v>
      </c>
      <c r="P7" s="15" t="s">
        <v>174</v>
      </c>
      <c r="Q7" s="103" t="s">
        <v>113</v>
      </c>
      <c r="R7" s="15" t="s">
        <v>133</v>
      </c>
    </row>
    <row r="8" spans="1:18" ht="24.75" customHeight="1" thickBot="1">
      <c r="A8" s="12"/>
      <c r="B8" s="51"/>
      <c r="C8" s="117"/>
      <c r="D8" s="85" t="s">
        <v>182</v>
      </c>
      <c r="E8" s="53"/>
      <c r="F8" s="17" t="s">
        <v>114</v>
      </c>
      <c r="G8" s="71"/>
      <c r="H8" s="82" t="s">
        <v>68</v>
      </c>
      <c r="I8" s="16"/>
      <c r="J8" s="84" t="s">
        <v>86</v>
      </c>
      <c r="K8" s="63"/>
      <c r="L8" s="83" t="s">
        <v>147</v>
      </c>
      <c r="M8" s="81"/>
      <c r="N8" s="127" t="s">
        <v>210</v>
      </c>
      <c r="O8" s="81"/>
      <c r="P8" s="85" t="s">
        <v>49</v>
      </c>
      <c r="Q8" s="16"/>
      <c r="R8" s="85" t="s">
        <v>132</v>
      </c>
    </row>
    <row r="9" spans="1:19" ht="24.75" customHeight="1" thickBot="1">
      <c r="A9" s="12"/>
      <c r="B9" s="51" t="s">
        <v>44</v>
      </c>
      <c r="C9" s="93" t="s">
        <v>100</v>
      </c>
      <c r="D9" s="68" t="s">
        <v>74</v>
      </c>
      <c r="E9" s="91" t="s">
        <v>97</v>
      </c>
      <c r="F9" s="15" t="s">
        <v>117</v>
      </c>
      <c r="G9" s="107" t="s">
        <v>120</v>
      </c>
      <c r="H9" s="15" t="s">
        <v>128</v>
      </c>
      <c r="I9" s="73" t="s">
        <v>95</v>
      </c>
      <c r="J9" s="82" t="s">
        <v>164</v>
      </c>
      <c r="K9" s="59" t="s">
        <v>121</v>
      </c>
      <c r="L9" s="90" t="s">
        <v>204</v>
      </c>
      <c r="M9" s="92" t="s">
        <v>98</v>
      </c>
      <c r="N9" s="123" t="s">
        <v>75</v>
      </c>
      <c r="O9" s="92" t="s">
        <v>98</v>
      </c>
      <c r="P9" s="133" t="s">
        <v>163</v>
      </c>
      <c r="Q9" s="107" t="s">
        <v>120</v>
      </c>
      <c r="R9" s="15" t="s">
        <v>41</v>
      </c>
      <c r="S9" s="5"/>
    </row>
    <row r="10" spans="1:19" ht="24.75" customHeight="1" thickBot="1">
      <c r="A10" s="12"/>
      <c r="B10" s="51"/>
      <c r="C10" s="16"/>
      <c r="D10" s="85" t="s">
        <v>73</v>
      </c>
      <c r="E10" s="16"/>
      <c r="F10" s="84" t="s">
        <v>87</v>
      </c>
      <c r="G10" s="125" t="s">
        <v>165</v>
      </c>
      <c r="H10" s="17" t="s">
        <v>166</v>
      </c>
      <c r="I10" s="63"/>
      <c r="J10" s="17" t="s">
        <v>72</v>
      </c>
      <c r="K10" s="17"/>
      <c r="L10" s="70" t="s">
        <v>79</v>
      </c>
      <c r="M10" s="16"/>
      <c r="N10" s="122" t="s">
        <v>118</v>
      </c>
      <c r="O10" s="16"/>
      <c r="P10" s="122" t="s">
        <v>27</v>
      </c>
      <c r="Q10" s="125" t="s">
        <v>165</v>
      </c>
      <c r="R10" s="17" t="s">
        <v>116</v>
      </c>
      <c r="S10" s="5"/>
    </row>
    <row r="11" spans="1:19" ht="24.75" customHeight="1" thickBot="1">
      <c r="A11" s="12"/>
      <c r="B11" s="51" t="s">
        <v>45</v>
      </c>
      <c r="C11" s="145" t="s">
        <v>161</v>
      </c>
      <c r="D11" s="133" t="s">
        <v>122</v>
      </c>
      <c r="E11" s="73" t="s">
        <v>95</v>
      </c>
      <c r="F11" s="104" t="s">
        <v>114</v>
      </c>
      <c r="G11" s="118" t="s">
        <v>94</v>
      </c>
      <c r="H11" s="15" t="s">
        <v>90</v>
      </c>
      <c r="I11" s="120" t="s">
        <v>97</v>
      </c>
      <c r="J11" s="86" t="s">
        <v>85</v>
      </c>
      <c r="K11" s="147"/>
      <c r="L11" s="139"/>
      <c r="M11" s="109" t="s">
        <v>94</v>
      </c>
      <c r="N11" s="15" t="s">
        <v>160</v>
      </c>
      <c r="O11" s="145" t="s">
        <v>161</v>
      </c>
      <c r="P11" s="15" t="s">
        <v>139</v>
      </c>
      <c r="Q11" s="103" t="s">
        <v>113</v>
      </c>
      <c r="R11" s="15" t="s">
        <v>47</v>
      </c>
      <c r="S11" s="5"/>
    </row>
    <row r="12" spans="1:19" ht="24.75" customHeight="1" thickBot="1">
      <c r="A12" s="12"/>
      <c r="B12" s="52"/>
      <c r="C12" s="117"/>
      <c r="D12" s="74" t="s">
        <v>215</v>
      </c>
      <c r="E12" s="53"/>
      <c r="F12" s="84" t="s">
        <v>87</v>
      </c>
      <c r="G12" s="119"/>
      <c r="H12" s="17" t="s">
        <v>67</v>
      </c>
      <c r="I12" s="69"/>
      <c r="J12" s="84" t="s">
        <v>208</v>
      </c>
      <c r="K12" s="140"/>
      <c r="L12" s="138"/>
      <c r="M12" s="71"/>
      <c r="N12" s="84" t="s">
        <v>91</v>
      </c>
      <c r="O12" s="117"/>
      <c r="P12" s="85" t="s">
        <v>123</v>
      </c>
      <c r="Q12" s="16"/>
      <c r="R12" s="85" t="s">
        <v>80</v>
      </c>
      <c r="S12" s="5"/>
    </row>
    <row r="13" spans="1:19" ht="20.25" customHeight="1" thickBot="1">
      <c r="A13" s="37"/>
      <c r="B13" s="39"/>
      <c r="C13" s="32"/>
      <c r="M13" s="7"/>
      <c r="O13" s="7"/>
      <c r="Q13" s="7"/>
      <c r="S13" s="5"/>
    </row>
    <row r="14" spans="1:19" ht="24.75" customHeight="1">
      <c r="A14" s="22"/>
      <c r="B14" s="27"/>
      <c r="C14" s="171" t="s">
        <v>19</v>
      </c>
      <c r="D14" s="172"/>
      <c r="E14" s="173" t="s">
        <v>54</v>
      </c>
      <c r="F14" s="174"/>
      <c r="G14" s="173" t="s">
        <v>53</v>
      </c>
      <c r="H14" s="174"/>
      <c r="I14" s="171" t="s">
        <v>29</v>
      </c>
      <c r="J14" s="172"/>
      <c r="K14" s="179" t="s">
        <v>48</v>
      </c>
      <c r="L14" s="180"/>
      <c r="M14" s="181" t="s">
        <v>60</v>
      </c>
      <c r="N14" s="182"/>
      <c r="O14" s="171" t="s">
        <v>156</v>
      </c>
      <c r="P14" s="172"/>
      <c r="Q14" s="171" t="s">
        <v>157</v>
      </c>
      <c r="R14" s="172"/>
      <c r="S14" s="5"/>
    </row>
    <row r="15" spans="1:19" ht="24.75" customHeight="1" thickBot="1">
      <c r="A15" s="22"/>
      <c r="B15" s="28" t="s">
        <v>20</v>
      </c>
      <c r="C15" s="89" t="s">
        <v>22</v>
      </c>
      <c r="D15" s="41" t="s">
        <v>23</v>
      </c>
      <c r="E15" s="40" t="s">
        <v>22</v>
      </c>
      <c r="F15" s="41" t="s">
        <v>23</v>
      </c>
      <c r="G15" s="40" t="s">
        <v>22</v>
      </c>
      <c r="H15" s="62" t="s">
        <v>23</v>
      </c>
      <c r="I15" s="40" t="s">
        <v>22</v>
      </c>
      <c r="J15" s="41" t="s">
        <v>23</v>
      </c>
      <c r="K15" s="62" t="s">
        <v>22</v>
      </c>
      <c r="L15" s="41" t="s">
        <v>23</v>
      </c>
      <c r="M15" s="40" t="s">
        <v>22</v>
      </c>
      <c r="N15" s="41" t="s">
        <v>23</v>
      </c>
      <c r="O15" s="40" t="s">
        <v>22</v>
      </c>
      <c r="P15" s="41" t="s">
        <v>23</v>
      </c>
      <c r="Q15" s="40" t="s">
        <v>22</v>
      </c>
      <c r="R15" s="41" t="s">
        <v>23</v>
      </c>
      <c r="S15" s="5"/>
    </row>
    <row r="16" spans="1:19" ht="24.75" customHeight="1" thickBot="1">
      <c r="A16" s="18" t="s">
        <v>5</v>
      </c>
      <c r="B16" s="47" t="s">
        <v>18</v>
      </c>
      <c r="C16" s="92" t="s">
        <v>98</v>
      </c>
      <c r="D16" s="135" t="s">
        <v>119</v>
      </c>
      <c r="E16" s="73" t="s">
        <v>95</v>
      </c>
      <c r="F16" s="82" t="s">
        <v>72</v>
      </c>
      <c r="G16" s="91" t="s">
        <v>97</v>
      </c>
      <c r="H16" s="15" t="s">
        <v>86</v>
      </c>
      <c r="I16" s="91" t="s">
        <v>97</v>
      </c>
      <c r="J16" s="86" t="s">
        <v>87</v>
      </c>
      <c r="K16" s="64" t="s">
        <v>167</v>
      </c>
      <c r="L16" s="15" t="s">
        <v>158</v>
      </c>
      <c r="M16" s="77" t="s">
        <v>96</v>
      </c>
      <c r="N16" s="15" t="s">
        <v>25</v>
      </c>
      <c r="O16" s="109" t="s">
        <v>94</v>
      </c>
      <c r="P16" s="15" t="s">
        <v>195</v>
      </c>
      <c r="Q16" s="147"/>
      <c r="R16" s="139"/>
      <c r="S16" s="5"/>
    </row>
    <row r="17" spans="1:19" ht="24.75" customHeight="1" thickBot="1">
      <c r="A17" s="18"/>
      <c r="B17" s="48"/>
      <c r="C17" s="17"/>
      <c r="D17" s="152" t="s">
        <v>163</v>
      </c>
      <c r="E17" s="63"/>
      <c r="F17" s="17" t="s">
        <v>46</v>
      </c>
      <c r="G17" s="16"/>
      <c r="H17" s="84" t="s">
        <v>85</v>
      </c>
      <c r="I17" s="16"/>
      <c r="J17" s="84" t="s">
        <v>58</v>
      </c>
      <c r="K17" s="54"/>
      <c r="L17" s="85" t="s">
        <v>61</v>
      </c>
      <c r="M17" s="54"/>
      <c r="N17" s="17" t="s">
        <v>41</v>
      </c>
      <c r="O17" s="71"/>
      <c r="P17" s="17" t="s">
        <v>160</v>
      </c>
      <c r="Q17" s="140"/>
      <c r="R17" s="138"/>
      <c r="S17" s="5"/>
    </row>
    <row r="18" spans="1:19" ht="24.75" customHeight="1" thickBot="1">
      <c r="A18" s="18"/>
      <c r="B18" s="48" t="s">
        <v>34</v>
      </c>
      <c r="C18" s="157" t="s">
        <v>161</v>
      </c>
      <c r="D18" s="135" t="s">
        <v>215</v>
      </c>
      <c r="E18" s="73" t="s">
        <v>95</v>
      </c>
      <c r="F18" s="104" t="s">
        <v>87</v>
      </c>
      <c r="G18" s="145" t="s">
        <v>161</v>
      </c>
      <c r="H18" s="15" t="s">
        <v>182</v>
      </c>
      <c r="I18" s="92" t="s">
        <v>98</v>
      </c>
      <c r="J18" s="86" t="s">
        <v>118</v>
      </c>
      <c r="K18" s="116" t="s">
        <v>159</v>
      </c>
      <c r="L18" s="88" t="s">
        <v>79</v>
      </c>
      <c r="M18" s="109" t="s">
        <v>94</v>
      </c>
      <c r="N18" s="15" t="s">
        <v>68</v>
      </c>
      <c r="O18" s="93" t="s">
        <v>100</v>
      </c>
      <c r="P18" s="68" t="s">
        <v>84</v>
      </c>
      <c r="Q18" s="147"/>
      <c r="R18" s="139"/>
      <c r="S18" s="5"/>
    </row>
    <row r="19" spans="1:19" ht="24.75" customHeight="1" thickBot="1">
      <c r="A19" s="18"/>
      <c r="B19" s="48"/>
      <c r="C19" s="53"/>
      <c r="D19" s="153" t="s">
        <v>162</v>
      </c>
      <c r="E19" s="16"/>
      <c r="F19" s="17" t="s">
        <v>164</v>
      </c>
      <c r="G19" s="117"/>
      <c r="H19" s="74" t="s">
        <v>139</v>
      </c>
      <c r="I19" s="16"/>
      <c r="J19" s="146" t="s">
        <v>27</v>
      </c>
      <c r="K19" s="16"/>
      <c r="L19" s="74" t="s">
        <v>147</v>
      </c>
      <c r="M19" s="71"/>
      <c r="N19" s="84" t="s">
        <v>90</v>
      </c>
      <c r="O19" s="16"/>
      <c r="P19" s="85" t="s">
        <v>74</v>
      </c>
      <c r="Q19" s="140"/>
      <c r="R19" s="138"/>
      <c r="S19" s="5"/>
    </row>
    <row r="20" spans="1:19" ht="24.75" customHeight="1" thickBot="1">
      <c r="A20" s="18"/>
      <c r="B20" s="48" t="s">
        <v>21</v>
      </c>
      <c r="C20" s="92" t="s">
        <v>98</v>
      </c>
      <c r="D20" s="154" t="s">
        <v>75</v>
      </c>
      <c r="E20" s="73" t="s">
        <v>95</v>
      </c>
      <c r="F20" s="82" t="s">
        <v>72</v>
      </c>
      <c r="G20" s="105" t="s">
        <v>99</v>
      </c>
      <c r="H20" s="15" t="s">
        <v>49</v>
      </c>
      <c r="I20" s="77" t="s">
        <v>96</v>
      </c>
      <c r="J20" s="15" t="s">
        <v>128</v>
      </c>
      <c r="K20" s="103" t="s">
        <v>113</v>
      </c>
      <c r="L20" s="15" t="s">
        <v>80</v>
      </c>
      <c r="M20" s="105" t="s">
        <v>99</v>
      </c>
      <c r="N20" s="15" t="s">
        <v>210</v>
      </c>
      <c r="O20" s="140"/>
      <c r="P20" s="139"/>
      <c r="Q20" s="103" t="s">
        <v>113</v>
      </c>
      <c r="R20" s="15" t="s">
        <v>132</v>
      </c>
      <c r="S20" s="5"/>
    </row>
    <row r="21" spans="1:18" ht="24.75" customHeight="1" thickBot="1">
      <c r="A21" s="18"/>
      <c r="B21" s="48"/>
      <c r="C21" s="17"/>
      <c r="D21" s="152" t="s">
        <v>163</v>
      </c>
      <c r="E21" s="128"/>
      <c r="F21" s="17" t="s">
        <v>114</v>
      </c>
      <c r="G21" s="81"/>
      <c r="H21" s="85" t="s">
        <v>148</v>
      </c>
      <c r="I21" s="54"/>
      <c r="J21" s="17" t="s">
        <v>25</v>
      </c>
      <c r="K21" s="16"/>
      <c r="L21" s="82" t="s">
        <v>133</v>
      </c>
      <c r="M21" s="81"/>
      <c r="N21" s="127" t="s">
        <v>174</v>
      </c>
      <c r="O21" s="140"/>
      <c r="P21" s="141"/>
      <c r="Q21" s="16"/>
      <c r="R21" s="82" t="s">
        <v>47</v>
      </c>
    </row>
    <row r="22" spans="1:18" ht="24.75" customHeight="1" thickBot="1">
      <c r="A22" s="18"/>
      <c r="B22" s="48" t="s">
        <v>35</v>
      </c>
      <c r="C22" s="140"/>
      <c r="D22" s="139"/>
      <c r="E22" s="73" t="s">
        <v>95</v>
      </c>
      <c r="F22" s="15" t="s">
        <v>164</v>
      </c>
      <c r="G22" s="60" t="s">
        <v>94</v>
      </c>
      <c r="H22" s="15" t="s">
        <v>108</v>
      </c>
      <c r="I22" s="91" t="s">
        <v>97</v>
      </c>
      <c r="J22" s="78" t="s">
        <v>110</v>
      </c>
      <c r="K22" s="64" t="s">
        <v>167</v>
      </c>
      <c r="L22" s="15" t="s">
        <v>207</v>
      </c>
      <c r="M22" s="60" t="s">
        <v>94</v>
      </c>
      <c r="N22" s="15" t="s">
        <v>110</v>
      </c>
      <c r="O22" s="93" t="s">
        <v>100</v>
      </c>
      <c r="P22" s="68" t="s">
        <v>84</v>
      </c>
      <c r="Q22" s="140"/>
      <c r="R22" s="139"/>
    </row>
    <row r="23" spans="1:18" ht="24.75" customHeight="1" thickBot="1">
      <c r="A23" s="18"/>
      <c r="B23" s="48"/>
      <c r="C23" s="140"/>
      <c r="D23" s="141"/>
      <c r="E23" s="16"/>
      <c r="F23" s="17" t="s">
        <v>46</v>
      </c>
      <c r="G23" s="71"/>
      <c r="H23" s="121" t="s">
        <v>185</v>
      </c>
      <c r="I23" s="129"/>
      <c r="J23" s="78" t="s">
        <v>184</v>
      </c>
      <c r="K23" s="132"/>
      <c r="L23" s="74" t="s">
        <v>158</v>
      </c>
      <c r="M23" s="71"/>
      <c r="N23" s="17" t="s">
        <v>184</v>
      </c>
      <c r="O23" s="16"/>
      <c r="P23" s="85" t="s">
        <v>73</v>
      </c>
      <c r="Q23" s="140"/>
      <c r="R23" s="141"/>
    </row>
    <row r="24" spans="1:18" ht="24.75" customHeight="1" thickBot="1">
      <c r="A24" s="18"/>
      <c r="B24" s="48" t="s">
        <v>36</v>
      </c>
      <c r="C24" s="157" t="s">
        <v>161</v>
      </c>
      <c r="D24" s="167" t="s">
        <v>111</v>
      </c>
      <c r="E24" s="168"/>
      <c r="F24" s="139"/>
      <c r="G24" s="126" t="s">
        <v>169</v>
      </c>
      <c r="H24" s="86" t="s">
        <v>116</v>
      </c>
      <c r="I24" s="91" t="s">
        <v>97</v>
      </c>
      <c r="J24" s="15" t="s">
        <v>108</v>
      </c>
      <c r="K24" s="147"/>
      <c r="L24" s="139"/>
      <c r="M24" s="92" t="s">
        <v>98</v>
      </c>
      <c r="N24" s="133" t="s">
        <v>27</v>
      </c>
      <c r="O24" s="147"/>
      <c r="P24" s="139"/>
      <c r="Q24" s="168"/>
      <c r="R24" s="139"/>
    </row>
    <row r="25" spans="1:18" ht="24.75" customHeight="1" thickBot="1">
      <c r="A25" s="18"/>
      <c r="B25" s="48"/>
      <c r="C25" s="129"/>
      <c r="D25" s="70"/>
      <c r="E25" s="140"/>
      <c r="F25" s="138"/>
      <c r="G25" s="16"/>
      <c r="H25" s="17" t="s">
        <v>168</v>
      </c>
      <c r="I25" s="128"/>
      <c r="J25" s="17" t="s">
        <v>185</v>
      </c>
      <c r="K25" s="140"/>
      <c r="L25" s="138"/>
      <c r="M25" s="16"/>
      <c r="N25" s="146" t="s">
        <v>119</v>
      </c>
      <c r="O25" s="140"/>
      <c r="P25" s="138"/>
      <c r="Q25" s="140"/>
      <c r="R25" s="138"/>
    </row>
    <row r="26" spans="1:18" ht="24.75" customHeight="1" thickBot="1">
      <c r="A26" s="18"/>
      <c r="B26" s="48" t="s">
        <v>37</v>
      </c>
      <c r="C26" s="159" t="s">
        <v>161</v>
      </c>
      <c r="D26" s="155" t="s">
        <v>112</v>
      </c>
      <c r="E26" s="160" t="s">
        <v>95</v>
      </c>
      <c r="F26" s="104" t="s">
        <v>87</v>
      </c>
      <c r="G26" s="161" t="s">
        <v>99</v>
      </c>
      <c r="H26" s="82" t="s">
        <v>49</v>
      </c>
      <c r="I26" s="162" t="s">
        <v>96</v>
      </c>
      <c r="J26" s="82" t="s">
        <v>41</v>
      </c>
      <c r="K26" s="163" t="s">
        <v>113</v>
      </c>
      <c r="L26" s="82" t="s">
        <v>47</v>
      </c>
      <c r="M26" s="161" t="s">
        <v>99</v>
      </c>
      <c r="N26" s="82" t="s">
        <v>174</v>
      </c>
      <c r="O26" s="164" t="s">
        <v>98</v>
      </c>
      <c r="P26" s="165" t="s">
        <v>163</v>
      </c>
      <c r="Q26" s="166"/>
      <c r="R26" s="141"/>
    </row>
    <row r="27" spans="1:18" ht="24.75" customHeight="1" thickBot="1">
      <c r="A27" s="18"/>
      <c r="B27" s="48"/>
      <c r="C27" s="53"/>
      <c r="D27" s="70"/>
      <c r="E27" s="53"/>
      <c r="F27" s="17" t="s">
        <v>72</v>
      </c>
      <c r="G27" s="128"/>
      <c r="H27" s="127" t="s">
        <v>210</v>
      </c>
      <c r="I27" s="54"/>
      <c r="J27" s="17" t="s">
        <v>128</v>
      </c>
      <c r="K27" s="16"/>
      <c r="L27" s="82" t="s">
        <v>133</v>
      </c>
      <c r="M27" s="128"/>
      <c r="N27" s="82" t="s">
        <v>148</v>
      </c>
      <c r="O27" s="16"/>
      <c r="P27" s="146" t="s">
        <v>118</v>
      </c>
      <c r="Q27" s="140"/>
      <c r="R27" s="138"/>
    </row>
    <row r="28" spans="1:18" ht="24.75" customHeight="1" thickBot="1">
      <c r="A28" s="18"/>
      <c r="B28" s="48" t="s">
        <v>38</v>
      </c>
      <c r="C28" s="157" t="s">
        <v>161</v>
      </c>
      <c r="D28" s="135" t="s">
        <v>182</v>
      </c>
      <c r="E28" s="110" t="s">
        <v>98</v>
      </c>
      <c r="F28" s="15" t="s">
        <v>27</v>
      </c>
      <c r="G28" s="73" t="s">
        <v>95</v>
      </c>
      <c r="H28" s="82" t="s">
        <v>114</v>
      </c>
      <c r="I28" s="91" t="s">
        <v>97</v>
      </c>
      <c r="J28" s="90" t="s">
        <v>111</v>
      </c>
      <c r="K28" s="108" t="s">
        <v>121</v>
      </c>
      <c r="L28" s="15" t="s">
        <v>79</v>
      </c>
      <c r="M28" s="60" t="s">
        <v>94</v>
      </c>
      <c r="N28" s="15" t="s">
        <v>171</v>
      </c>
      <c r="O28" s="93" t="s">
        <v>100</v>
      </c>
      <c r="P28" s="15" t="s">
        <v>73</v>
      </c>
      <c r="Q28" s="103" t="s">
        <v>113</v>
      </c>
      <c r="R28" s="15" t="s">
        <v>132</v>
      </c>
    </row>
    <row r="29" spans="1:18" ht="24.75" customHeight="1" thickBot="1">
      <c r="A29" s="18"/>
      <c r="B29" s="48"/>
      <c r="C29" s="158"/>
      <c r="D29" s="152" t="s">
        <v>139</v>
      </c>
      <c r="E29" s="111"/>
      <c r="F29" s="124" t="s">
        <v>75</v>
      </c>
      <c r="G29" s="53"/>
      <c r="H29" s="17" t="s">
        <v>164</v>
      </c>
      <c r="I29" s="81"/>
      <c r="J29" s="70"/>
      <c r="K29" s="128"/>
      <c r="L29" s="82" t="s">
        <v>61</v>
      </c>
      <c r="M29" s="106"/>
      <c r="N29" s="17"/>
      <c r="O29" s="79"/>
      <c r="P29" s="17" t="s">
        <v>74</v>
      </c>
      <c r="Q29" s="128"/>
      <c r="R29" s="82" t="s">
        <v>80</v>
      </c>
    </row>
    <row r="30" spans="1:18" ht="24.75" customHeight="1" thickBot="1">
      <c r="A30" s="18"/>
      <c r="B30" s="48" t="s">
        <v>39</v>
      </c>
      <c r="C30" s="105" t="s">
        <v>99</v>
      </c>
      <c r="D30" s="156" t="s">
        <v>101</v>
      </c>
      <c r="E30" s="107" t="s">
        <v>120</v>
      </c>
      <c r="F30" s="15" t="s">
        <v>168</v>
      </c>
      <c r="G30" s="107" t="s">
        <v>120</v>
      </c>
      <c r="H30" s="86" t="s">
        <v>116</v>
      </c>
      <c r="I30" s="91" t="s">
        <v>97</v>
      </c>
      <c r="J30" s="104" t="s">
        <v>112</v>
      </c>
      <c r="K30" s="108" t="s">
        <v>121</v>
      </c>
      <c r="L30" s="15" t="s">
        <v>207</v>
      </c>
      <c r="M30" s="60" t="s">
        <v>94</v>
      </c>
      <c r="N30" s="104" t="s">
        <v>115</v>
      </c>
      <c r="O30" s="60" t="s">
        <v>94</v>
      </c>
      <c r="P30" s="15" t="s">
        <v>172</v>
      </c>
      <c r="Q30" s="168"/>
      <c r="R30" s="139"/>
    </row>
    <row r="31" spans="1:18" ht="24.75" customHeight="1" thickBot="1">
      <c r="A31" s="18"/>
      <c r="B31" s="48"/>
      <c r="C31" s="81"/>
      <c r="D31" s="70"/>
      <c r="E31" s="125" t="s">
        <v>165</v>
      </c>
      <c r="F31" s="17" t="s">
        <v>128</v>
      </c>
      <c r="G31" s="125" t="s">
        <v>165</v>
      </c>
      <c r="H31" s="17" t="s">
        <v>25</v>
      </c>
      <c r="I31" s="16"/>
      <c r="J31" s="17"/>
      <c r="K31" s="63"/>
      <c r="L31" s="74" t="s">
        <v>147</v>
      </c>
      <c r="M31" s="71"/>
      <c r="N31" s="17"/>
      <c r="O31" s="106"/>
      <c r="P31" s="17"/>
      <c r="Q31" s="140"/>
      <c r="R31" s="138"/>
    </row>
    <row r="32" spans="1:18" ht="24.75" customHeight="1" thickBot="1">
      <c r="A32" s="18"/>
      <c r="B32" s="48" t="s">
        <v>124</v>
      </c>
      <c r="C32" s="157" t="s">
        <v>161</v>
      </c>
      <c r="D32" s="135" t="s">
        <v>202</v>
      </c>
      <c r="E32" s="73" t="s">
        <v>95</v>
      </c>
      <c r="F32" s="104" t="s">
        <v>46</v>
      </c>
      <c r="G32" s="110" t="s">
        <v>98</v>
      </c>
      <c r="H32" s="86" t="s">
        <v>118</v>
      </c>
      <c r="I32" s="91" t="s">
        <v>97</v>
      </c>
      <c r="J32" s="104" t="s">
        <v>115</v>
      </c>
      <c r="K32" s="140"/>
      <c r="L32" s="139"/>
      <c r="M32" s="105" t="s">
        <v>99</v>
      </c>
      <c r="N32" s="15" t="s">
        <v>102</v>
      </c>
      <c r="O32" s="93" t="s">
        <v>100</v>
      </c>
      <c r="P32" s="104" t="s">
        <v>74</v>
      </c>
      <c r="Q32" s="145" t="s">
        <v>161</v>
      </c>
      <c r="R32" s="86" t="s">
        <v>101</v>
      </c>
    </row>
    <row r="33" spans="1:19" ht="24.75" customHeight="1" thickBot="1">
      <c r="A33" s="18"/>
      <c r="B33" s="49"/>
      <c r="C33" s="158"/>
      <c r="D33" s="70"/>
      <c r="E33" s="53"/>
      <c r="F33" s="84" t="s">
        <v>87</v>
      </c>
      <c r="G33" s="128"/>
      <c r="H33" s="146" t="s">
        <v>119</v>
      </c>
      <c r="I33" s="16"/>
      <c r="J33" s="17"/>
      <c r="K33" s="140"/>
      <c r="L33" s="138"/>
      <c r="M33" s="81"/>
      <c r="N33" s="70"/>
      <c r="O33" s="16"/>
      <c r="P33" s="85" t="s">
        <v>84</v>
      </c>
      <c r="Q33" s="81"/>
      <c r="R33" s="17"/>
      <c r="S33" s="34"/>
    </row>
    <row r="34" spans="1:28" s="34" customFormat="1" ht="9" customHeight="1">
      <c r="A34" s="37"/>
      <c r="B34" s="38"/>
      <c r="C34" s="20"/>
      <c r="D34" s="13"/>
      <c r="E34" s="13"/>
      <c r="F34" s="13"/>
      <c r="G34" s="13"/>
      <c r="H34" s="13"/>
      <c r="I34" s="14"/>
      <c r="J34" s="13"/>
      <c r="K34" s="14"/>
      <c r="L34" s="13"/>
      <c r="M34" s="13"/>
      <c r="N34" s="21"/>
      <c r="O34" s="13"/>
      <c r="P34" s="21"/>
      <c r="Q34" s="13"/>
      <c r="R34" s="21"/>
      <c r="U34" s="1"/>
      <c r="V34" s="1"/>
      <c r="W34" s="1"/>
      <c r="X34" s="1"/>
      <c r="Y34" s="1"/>
      <c r="Z34" s="1"/>
      <c r="AA34" s="1"/>
      <c r="AB34" s="1"/>
    </row>
    <row r="35" spans="1:28" s="34" customFormat="1" ht="33" customHeight="1">
      <c r="A35" s="37"/>
      <c r="C35" s="32" t="str">
        <f>C1</f>
        <v>Rozpis utkání 11. MČR veteránů v basketbalu - 19. - 21.5.2017</v>
      </c>
      <c r="D35" s="78"/>
      <c r="E35" s="7"/>
      <c r="F35" s="78"/>
      <c r="G35" s="7"/>
      <c r="H35" s="78"/>
      <c r="I35" s="7"/>
      <c r="J35" s="78"/>
      <c r="K35" s="14"/>
      <c r="L35" s="13"/>
      <c r="M35" s="21"/>
      <c r="N35" s="21"/>
      <c r="O35" s="21"/>
      <c r="P35" s="21"/>
      <c r="Q35" s="21"/>
      <c r="R35" s="21"/>
      <c r="U35" s="1"/>
      <c r="V35" s="1"/>
      <c r="W35" s="1"/>
      <c r="X35" s="1"/>
      <c r="Y35" s="1"/>
      <c r="Z35" s="1"/>
      <c r="AA35" s="1"/>
      <c r="AB35" s="1"/>
    </row>
    <row r="36" spans="1:28" s="34" customFormat="1" ht="12" customHeight="1" thickBot="1">
      <c r="A36" s="37"/>
      <c r="B36" s="38"/>
      <c r="C36" s="20"/>
      <c r="D36" s="13"/>
      <c r="E36" s="13"/>
      <c r="F36" s="13"/>
      <c r="G36" s="13"/>
      <c r="H36" s="13"/>
      <c r="I36" s="14"/>
      <c r="J36" s="13"/>
      <c r="K36" s="21"/>
      <c r="L36" s="21"/>
      <c r="M36" s="21"/>
      <c r="N36" s="21"/>
      <c r="O36" s="21"/>
      <c r="P36" s="21"/>
      <c r="Q36" s="21"/>
      <c r="R36" s="21"/>
      <c r="U36" s="1"/>
      <c r="V36" s="1"/>
      <c r="W36" s="1"/>
      <c r="X36" s="1"/>
      <c r="Y36" s="1"/>
      <c r="Z36" s="1"/>
      <c r="AA36" s="1"/>
      <c r="AB36" s="1"/>
    </row>
    <row r="37" spans="1:28" s="34" customFormat="1" ht="23.25" customHeight="1">
      <c r="A37" s="37"/>
      <c r="B37" s="27"/>
      <c r="C37" s="171" t="s">
        <v>19</v>
      </c>
      <c r="D37" s="172"/>
      <c r="E37" s="171" t="s">
        <v>0</v>
      </c>
      <c r="F37" s="172"/>
      <c r="G37" s="173" t="s">
        <v>53</v>
      </c>
      <c r="H37" s="174"/>
      <c r="I37" s="171" t="s">
        <v>29</v>
      </c>
      <c r="J37" s="172"/>
      <c r="K37" s="171" t="s">
        <v>48</v>
      </c>
      <c r="L37" s="172"/>
      <c r="M37" s="171" t="s">
        <v>60</v>
      </c>
      <c r="N37" s="172"/>
      <c r="O37" s="171" t="s">
        <v>156</v>
      </c>
      <c r="P37" s="172"/>
      <c r="Q37" s="171" t="s">
        <v>157</v>
      </c>
      <c r="R37" s="172"/>
      <c r="U37" s="1"/>
      <c r="V37" s="1"/>
      <c r="W37" s="1"/>
      <c r="X37" s="1"/>
      <c r="Y37" s="1"/>
      <c r="Z37" s="1"/>
      <c r="AA37" s="1"/>
      <c r="AB37" s="1"/>
    </row>
    <row r="38" spans="1:28" s="34" customFormat="1" ht="23.25" customHeight="1" thickBot="1">
      <c r="A38" s="37"/>
      <c r="B38" s="28" t="s">
        <v>20</v>
      </c>
      <c r="C38" s="89" t="s">
        <v>22</v>
      </c>
      <c r="D38" s="62" t="s">
        <v>23</v>
      </c>
      <c r="E38" s="40" t="s">
        <v>22</v>
      </c>
      <c r="F38" s="41" t="s">
        <v>23</v>
      </c>
      <c r="G38" s="62" t="s">
        <v>22</v>
      </c>
      <c r="H38" s="62" t="s">
        <v>23</v>
      </c>
      <c r="I38" s="40" t="s">
        <v>22</v>
      </c>
      <c r="J38" s="41" t="s">
        <v>23</v>
      </c>
      <c r="K38" s="62" t="s">
        <v>22</v>
      </c>
      <c r="L38" s="62" t="s">
        <v>23</v>
      </c>
      <c r="M38" s="40" t="s">
        <v>22</v>
      </c>
      <c r="N38" s="41" t="s">
        <v>23</v>
      </c>
      <c r="O38" s="40" t="s">
        <v>22</v>
      </c>
      <c r="P38" s="41" t="s">
        <v>23</v>
      </c>
      <c r="Q38" s="40" t="s">
        <v>22</v>
      </c>
      <c r="R38" s="41" t="s">
        <v>23</v>
      </c>
      <c r="U38" s="1"/>
      <c r="V38" s="1"/>
      <c r="W38" s="1"/>
      <c r="X38" s="1"/>
      <c r="Y38" s="1"/>
      <c r="Z38" s="1"/>
      <c r="AA38" s="1"/>
      <c r="AB38" s="1"/>
    </row>
    <row r="39" spans="1:18" ht="21.75" customHeight="1" thickBot="1">
      <c r="A39" s="23" t="s">
        <v>6</v>
      </c>
      <c r="B39" s="47" t="s">
        <v>30</v>
      </c>
      <c r="C39" s="148"/>
      <c r="D39" s="142"/>
      <c r="E39" s="148"/>
      <c r="F39" s="142"/>
      <c r="G39" s="91" t="s">
        <v>97</v>
      </c>
      <c r="H39" s="90" t="s">
        <v>101</v>
      </c>
      <c r="I39" s="148"/>
      <c r="J39" s="142"/>
      <c r="K39" s="149"/>
      <c r="L39" s="141"/>
      <c r="M39" s="60" t="s">
        <v>94</v>
      </c>
      <c r="N39" s="90" t="s">
        <v>101</v>
      </c>
      <c r="O39" s="148"/>
      <c r="P39" s="142"/>
      <c r="Q39" s="148"/>
      <c r="R39" s="142"/>
    </row>
    <row r="40" spans="1:18" ht="21.75" customHeight="1" thickBot="1">
      <c r="A40" s="23"/>
      <c r="B40" s="48"/>
      <c r="C40" s="148"/>
      <c r="D40" s="143"/>
      <c r="E40" s="148"/>
      <c r="F40" s="143"/>
      <c r="G40" s="24"/>
      <c r="H40" s="70"/>
      <c r="I40" s="148"/>
      <c r="J40" s="143"/>
      <c r="K40" s="140"/>
      <c r="L40" s="138"/>
      <c r="M40" s="134">
        <v>11202</v>
      </c>
      <c r="N40" s="70"/>
      <c r="O40" s="148"/>
      <c r="P40" s="143"/>
      <c r="Q40" s="148"/>
      <c r="R40" s="143"/>
    </row>
    <row r="41" spans="1:18" ht="21.75" customHeight="1" thickBot="1">
      <c r="A41" s="23"/>
      <c r="B41" s="48" t="s">
        <v>31</v>
      </c>
      <c r="C41" s="148"/>
      <c r="D41" s="142"/>
      <c r="E41" s="148"/>
      <c r="F41" s="142"/>
      <c r="G41" s="91" t="s">
        <v>97</v>
      </c>
      <c r="H41" s="15" t="s">
        <v>102</v>
      </c>
      <c r="I41" s="148"/>
      <c r="J41" s="142"/>
      <c r="K41" s="150"/>
      <c r="L41" s="139"/>
      <c r="M41" s="60" t="s">
        <v>94</v>
      </c>
      <c r="N41" s="15" t="s">
        <v>102</v>
      </c>
      <c r="O41" s="148"/>
      <c r="P41" s="139"/>
      <c r="Q41" s="148"/>
      <c r="R41" s="139"/>
    </row>
    <row r="42" spans="1:18" ht="21.75" customHeight="1" thickBot="1">
      <c r="A42" s="23"/>
      <c r="B42" s="49"/>
      <c r="C42" s="148"/>
      <c r="D42" s="143"/>
      <c r="E42" s="148"/>
      <c r="F42" s="143"/>
      <c r="G42" s="24"/>
      <c r="H42" s="70"/>
      <c r="I42" s="148"/>
      <c r="J42" s="143"/>
      <c r="K42" s="140"/>
      <c r="L42" s="151"/>
      <c r="M42" s="24" t="s">
        <v>176</v>
      </c>
      <c r="N42" s="70"/>
      <c r="O42" s="148"/>
      <c r="P42" s="143"/>
      <c r="Q42" s="148"/>
      <c r="R42" s="143"/>
    </row>
    <row r="43" spans="2:14" ht="21.75" customHeight="1">
      <c r="B43" s="19"/>
      <c r="G43" s="78"/>
      <c r="I43" s="78"/>
      <c r="M43" s="183" t="s">
        <v>177</v>
      </c>
      <c r="N43" s="183"/>
    </row>
    <row r="44" spans="2:10" ht="16.5" customHeight="1" hidden="1">
      <c r="B44" s="19"/>
      <c r="E44" s="35"/>
      <c r="F44" s="13"/>
      <c r="G44" s="13"/>
      <c r="H44" s="13"/>
      <c r="I44" s="13"/>
      <c r="J44" s="13"/>
    </row>
    <row r="45" spans="1:9" ht="24.75" customHeight="1">
      <c r="A45" s="1"/>
      <c r="B45" s="11" t="s">
        <v>3</v>
      </c>
      <c r="C45" s="25"/>
      <c r="G45" s="78"/>
      <c r="I45" s="78"/>
    </row>
    <row r="46" spans="1:9" ht="7.5" customHeight="1">
      <c r="A46" s="1"/>
      <c r="B46" s="26"/>
      <c r="G46" s="78"/>
      <c r="I46" s="78"/>
    </row>
    <row r="47" spans="1:10" ht="15">
      <c r="A47" s="1"/>
      <c r="B47" s="31" t="s">
        <v>32</v>
      </c>
      <c r="J47" s="31" t="s">
        <v>211</v>
      </c>
    </row>
    <row r="48" spans="1:2" ht="15">
      <c r="A48" s="1"/>
      <c r="B48" s="31" t="s">
        <v>81</v>
      </c>
    </row>
    <row r="49" spans="1:2" ht="15">
      <c r="A49" s="1"/>
      <c r="B49" s="31" t="s">
        <v>125</v>
      </c>
    </row>
    <row r="50" spans="1:2" ht="15">
      <c r="A50" s="1"/>
      <c r="B50" s="31" t="s">
        <v>33</v>
      </c>
    </row>
    <row r="51" spans="1:2" ht="15">
      <c r="A51" s="1"/>
      <c r="B51" s="31" t="s">
        <v>24</v>
      </c>
    </row>
    <row r="54" spans="2:10" ht="16.5">
      <c r="B54" s="1"/>
      <c r="C54" s="1"/>
      <c r="D54" s="56"/>
      <c r="E54" s="1"/>
      <c r="F54" s="56"/>
      <c r="G54" s="1"/>
      <c r="H54" s="56"/>
      <c r="I54" s="1"/>
      <c r="J54" s="56"/>
    </row>
    <row r="55" spans="2:10" ht="16.5">
      <c r="B55" s="1"/>
      <c r="C55" s="1"/>
      <c r="D55" s="56"/>
      <c r="E55" s="1"/>
      <c r="F55" s="56"/>
      <c r="G55" s="1"/>
      <c r="H55" s="56"/>
      <c r="I55" s="1"/>
      <c r="J55" s="56"/>
    </row>
    <row r="56" spans="2:10" ht="16.5">
      <c r="B56" s="1"/>
      <c r="C56" s="1"/>
      <c r="D56" s="56"/>
      <c r="E56" s="1"/>
      <c r="F56" s="56"/>
      <c r="G56" s="1"/>
      <c r="H56" s="56"/>
      <c r="I56" s="1"/>
      <c r="J56" s="56"/>
    </row>
    <row r="61" spans="1:17" ht="16.5">
      <c r="A61" s="37"/>
      <c r="B61" s="4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1"/>
      <c r="O61" s="21"/>
      <c r="Q61" s="21"/>
    </row>
    <row r="62" spans="1:17" ht="16.5">
      <c r="A62" s="37"/>
      <c r="B62" s="4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1"/>
      <c r="O62" s="21"/>
      <c r="Q62" s="21"/>
    </row>
    <row r="63" spans="1:17" ht="16.5">
      <c r="A63" s="37"/>
      <c r="B63" s="44"/>
      <c r="C63" s="13"/>
      <c r="D63" s="13"/>
      <c r="E63" s="35"/>
      <c r="F63" s="13"/>
      <c r="G63" s="45"/>
      <c r="H63" s="13"/>
      <c r="I63" s="13"/>
      <c r="J63" s="13"/>
      <c r="K63" s="13"/>
      <c r="L63" s="13"/>
      <c r="M63" s="21"/>
      <c r="O63" s="21"/>
      <c r="Q63" s="21"/>
    </row>
    <row r="64" spans="1:17" ht="16.5">
      <c r="A64" s="37"/>
      <c r="B64" s="44"/>
      <c r="C64" s="13"/>
      <c r="D64" s="13"/>
      <c r="E64" s="13"/>
      <c r="F64" s="13"/>
      <c r="G64" s="45"/>
      <c r="H64" s="13"/>
      <c r="I64" s="14"/>
      <c r="J64" s="13"/>
      <c r="K64" s="14"/>
      <c r="L64" s="13"/>
      <c r="M64" s="21"/>
      <c r="O64" s="21"/>
      <c r="Q64" s="21"/>
    </row>
    <row r="65" spans="1:17" ht="16.5">
      <c r="A65" s="37"/>
      <c r="B65" s="44"/>
      <c r="C65" s="13"/>
      <c r="D65" s="13"/>
      <c r="E65" s="35"/>
      <c r="F65" s="13"/>
      <c r="G65" s="45"/>
      <c r="H65" s="13"/>
      <c r="I65" s="13"/>
      <c r="J65" s="13"/>
      <c r="K65" s="13"/>
      <c r="L65" s="13"/>
      <c r="M65" s="21"/>
      <c r="O65" s="21"/>
      <c r="Q65" s="21"/>
    </row>
    <row r="66" spans="1:17" ht="16.5">
      <c r="A66" s="37"/>
      <c r="B66" s="44"/>
      <c r="C66" s="13"/>
      <c r="D66" s="13"/>
      <c r="E66" s="13"/>
      <c r="F66" s="13"/>
      <c r="G66" s="13"/>
      <c r="H66" s="13"/>
      <c r="I66" s="14"/>
      <c r="J66" s="13"/>
      <c r="K66" s="14"/>
      <c r="L66" s="13"/>
      <c r="M66" s="21"/>
      <c r="O66" s="21"/>
      <c r="Q66" s="21"/>
    </row>
    <row r="67" spans="1:17" ht="16.5">
      <c r="A67" s="37"/>
      <c r="B67" s="44"/>
      <c r="C67" s="13"/>
      <c r="D67" s="13"/>
      <c r="E67" s="13"/>
      <c r="F67" s="13"/>
      <c r="G67" s="45"/>
      <c r="H67" s="13"/>
      <c r="I67" s="13"/>
      <c r="J67" s="13"/>
      <c r="K67" s="45"/>
      <c r="L67" s="13"/>
      <c r="M67" s="21"/>
      <c r="O67" s="21"/>
      <c r="Q67" s="21"/>
    </row>
    <row r="68" spans="1:17" ht="16.5">
      <c r="A68" s="37"/>
      <c r="B68" s="44"/>
      <c r="C68" s="13"/>
      <c r="D68" s="13"/>
      <c r="E68" s="13"/>
      <c r="F68" s="13"/>
      <c r="G68" s="13"/>
      <c r="H68" s="13"/>
      <c r="I68" s="14"/>
      <c r="J68" s="13"/>
      <c r="K68" s="14"/>
      <c r="L68" s="13"/>
      <c r="M68" s="21"/>
      <c r="O68" s="21"/>
      <c r="Q68" s="21"/>
    </row>
    <row r="69" spans="1:17" ht="16.5">
      <c r="A69" s="37"/>
      <c r="B69" s="4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21"/>
      <c r="O69" s="21"/>
      <c r="Q69" s="21"/>
    </row>
  </sheetData>
  <sheetProtection/>
  <mergeCells count="25">
    <mergeCell ref="Q14:R14"/>
    <mergeCell ref="M37:N37"/>
    <mergeCell ref="O37:P37"/>
    <mergeCell ref="Q37:R37"/>
    <mergeCell ref="M43:N43"/>
    <mergeCell ref="M3:N3"/>
    <mergeCell ref="O3:P3"/>
    <mergeCell ref="Q3:R3"/>
    <mergeCell ref="O14:P14"/>
    <mergeCell ref="C14:D14"/>
    <mergeCell ref="E14:F14"/>
    <mergeCell ref="G14:H14"/>
    <mergeCell ref="I14:J14"/>
    <mergeCell ref="K14:L14"/>
    <mergeCell ref="M14:N14"/>
    <mergeCell ref="C37:D37"/>
    <mergeCell ref="E37:F37"/>
    <mergeCell ref="G37:H37"/>
    <mergeCell ref="I37:J37"/>
    <mergeCell ref="K37:L37"/>
    <mergeCell ref="C3:D3"/>
    <mergeCell ref="E3:F3"/>
    <mergeCell ref="G3:H3"/>
    <mergeCell ref="I3:J3"/>
    <mergeCell ref="K3:L3"/>
  </mergeCells>
  <printOptions/>
  <pageMargins left="0.25" right="0.25" top="0.75" bottom="0.75" header="0.3" footer="0.3"/>
  <pageSetup fitToHeight="0" fitToWidth="1" horizontalDpi="600" verticalDpi="600" orientation="portrait" paperSize="8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35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5.00390625" style="1" customWidth="1"/>
    <col min="2" max="2" width="21.421875" style="1" customWidth="1"/>
    <col min="3" max="3" width="16.00390625" style="1" customWidth="1"/>
    <col min="4" max="4" width="8.140625" style="1" customWidth="1"/>
    <col min="5" max="5" width="11.7109375" style="1" customWidth="1"/>
    <col min="6" max="6" width="9.140625" style="1" customWidth="1"/>
    <col min="7" max="7" width="12.28125" style="1" customWidth="1"/>
    <col min="8" max="8" width="9.140625" style="1" customWidth="1"/>
    <col min="9" max="9" width="7.57421875" style="1" customWidth="1"/>
    <col min="10" max="16384" width="9.140625" style="1" customWidth="1"/>
  </cols>
  <sheetData>
    <row r="1" ht="20.25">
      <c r="B1" s="4" t="str">
        <f>'Ž 30'!B1</f>
        <v>Rozpis utkání 11.MČR veteránů</v>
      </c>
    </row>
    <row r="3" spans="2:11" ht="16.5">
      <c r="B3" s="5" t="str">
        <f>Kategorie!B3</f>
        <v>Klatovy    19. - 21.5.2017</v>
      </c>
      <c r="K3" s="3"/>
    </row>
    <row r="4" ht="15">
      <c r="K4" s="3"/>
    </row>
    <row r="5" spans="2:11" ht="15.75">
      <c r="B5" s="3" t="s">
        <v>7</v>
      </c>
      <c r="D5" s="98" t="s">
        <v>28</v>
      </c>
      <c r="E5" s="98"/>
      <c r="K5" s="3"/>
    </row>
    <row r="6" ht="15">
      <c r="K6" s="3"/>
    </row>
    <row r="7" spans="2:11" ht="15">
      <c r="B7" s="3" t="s">
        <v>8</v>
      </c>
      <c r="D7" s="3"/>
      <c r="E7" s="3"/>
      <c r="F7" s="3"/>
      <c r="K7" s="3"/>
    </row>
    <row r="8" spans="1:11" ht="15">
      <c r="A8" s="3">
        <f>Kategorie!A90</f>
        <v>1</v>
      </c>
      <c r="B8" s="1" t="str">
        <f>Kategorie!B90</f>
        <v>Hejwi kůňové</v>
      </c>
      <c r="D8" s="3"/>
      <c r="E8" s="3"/>
      <c r="K8" s="3"/>
    </row>
    <row r="9" spans="1:11" ht="15">
      <c r="A9" s="3">
        <f>Kategorie!A91</f>
        <v>2</v>
      </c>
      <c r="B9" s="1" t="str">
        <f>Kategorie!B91</f>
        <v>Chicago</v>
      </c>
      <c r="D9" s="3"/>
      <c r="E9" s="3"/>
      <c r="K9" s="3"/>
    </row>
    <row r="10" spans="1:11" ht="15">
      <c r="A10" s="3">
        <f>Kategorie!A92</f>
        <v>3</v>
      </c>
      <c r="B10" s="1" t="str">
        <f>Kategorie!B92</f>
        <v>Flamendři</v>
      </c>
      <c r="D10" s="3"/>
      <c r="E10" s="3"/>
      <c r="K10" s="3"/>
    </row>
    <row r="11" spans="1:2" ht="15">
      <c r="A11" s="3">
        <f>Kategorie!A93</f>
        <v>4</v>
      </c>
      <c r="B11" s="1" t="str">
        <f>Kategorie!B93</f>
        <v>SK Brno Žabovřesky</v>
      </c>
    </row>
    <row r="12" ht="15">
      <c r="A12" s="3"/>
    </row>
    <row r="13" ht="15">
      <c r="A13" s="3"/>
    </row>
    <row r="14" spans="1:5" ht="15">
      <c r="A14" s="3"/>
      <c r="B14" s="1" t="str">
        <f>Kategorie!B96</f>
        <v>Počet utkání skupiny</v>
      </c>
      <c r="D14" s="3">
        <f>Kategorie!D96</f>
        <v>6</v>
      </c>
      <c r="E14" s="3"/>
    </row>
    <row r="15" spans="1:5" ht="15">
      <c r="A15" s="3"/>
      <c r="B15" s="1" t="str">
        <f>Kategorie!B97</f>
        <v>Počet utkání pořadí</v>
      </c>
      <c r="D15" s="3">
        <f>Kategorie!D97</f>
        <v>2</v>
      </c>
      <c r="E15" s="3"/>
    </row>
    <row r="20" ht="18.75">
      <c r="B20" s="9" t="s">
        <v>10</v>
      </c>
    </row>
    <row r="21" spans="6:8" s="3" customFormat="1" ht="15">
      <c r="F21" s="7" t="s">
        <v>13</v>
      </c>
      <c r="G21" s="7" t="s">
        <v>11</v>
      </c>
      <c r="H21" s="3" t="s">
        <v>12</v>
      </c>
    </row>
    <row r="22" spans="1:8" ht="15">
      <c r="A22" s="1">
        <v>1</v>
      </c>
      <c r="B22" s="3" t="str">
        <f>B9</f>
        <v>Chicago</v>
      </c>
      <c r="C22" s="3" t="str">
        <f>B10</f>
        <v>Flamendři</v>
      </c>
      <c r="F22" s="6" t="s">
        <v>14</v>
      </c>
      <c r="G22" s="8" t="s">
        <v>43</v>
      </c>
      <c r="H22" s="1" t="s">
        <v>170</v>
      </c>
    </row>
    <row r="23" spans="1:8" ht="15">
      <c r="A23" s="1">
        <v>2</v>
      </c>
      <c r="B23" s="3" t="str">
        <f>B8</f>
        <v>Hejwi kůňové</v>
      </c>
      <c r="C23" s="3" t="str">
        <f>B11</f>
        <v>SK Brno Žabovřesky</v>
      </c>
      <c r="F23" s="6" t="s">
        <v>14</v>
      </c>
      <c r="G23" s="8" t="s">
        <v>43</v>
      </c>
      <c r="H23" s="1" t="s">
        <v>60</v>
      </c>
    </row>
    <row r="24" spans="1:8" ht="15">
      <c r="A24" s="1">
        <v>3</v>
      </c>
      <c r="B24" s="3" t="str">
        <f>B10</f>
        <v>Flamendři</v>
      </c>
      <c r="C24" s="3" t="str">
        <f>B8</f>
        <v>Hejwi kůňové</v>
      </c>
      <c r="F24" s="6" t="s">
        <v>15</v>
      </c>
      <c r="G24" s="8" t="s">
        <v>21</v>
      </c>
      <c r="H24" s="1" t="s">
        <v>17</v>
      </c>
    </row>
    <row r="25" spans="1:8" ht="15">
      <c r="A25" s="1">
        <v>4</v>
      </c>
      <c r="B25" s="3" t="str">
        <f>B11</f>
        <v>SK Brno Žabovřesky</v>
      </c>
      <c r="C25" s="3" t="str">
        <f>B9</f>
        <v>Chicago</v>
      </c>
      <c r="F25" s="6" t="s">
        <v>15</v>
      </c>
      <c r="G25" s="8" t="s">
        <v>21</v>
      </c>
      <c r="H25" s="1" t="s">
        <v>60</v>
      </c>
    </row>
    <row r="26" spans="1:8" ht="15">
      <c r="A26" s="1">
        <v>5</v>
      </c>
      <c r="B26" s="3" t="str">
        <f>B9</f>
        <v>Chicago</v>
      </c>
      <c r="C26" s="3" t="str">
        <f>B8</f>
        <v>Hejwi kůňové</v>
      </c>
      <c r="F26" s="6" t="s">
        <v>15</v>
      </c>
      <c r="G26" s="8" t="s">
        <v>37</v>
      </c>
      <c r="H26" s="1" t="s">
        <v>60</v>
      </c>
    </row>
    <row r="27" spans="1:8" ht="15">
      <c r="A27" s="1">
        <v>6</v>
      </c>
      <c r="B27" s="3" t="str">
        <f>B10</f>
        <v>Flamendři</v>
      </c>
      <c r="C27" s="3" t="str">
        <f>B11</f>
        <v>SK Brno Žabovřesky</v>
      </c>
      <c r="F27" s="6" t="s">
        <v>15</v>
      </c>
      <c r="G27" s="8" t="s">
        <v>37</v>
      </c>
      <c r="H27" s="1" t="s">
        <v>17</v>
      </c>
    </row>
    <row r="28" spans="1:9" ht="15">
      <c r="A28" s="1">
        <v>7</v>
      </c>
      <c r="B28" s="7" t="s">
        <v>152</v>
      </c>
      <c r="C28" s="7" t="s">
        <v>154</v>
      </c>
      <c r="E28" s="3" t="s">
        <v>175</v>
      </c>
      <c r="F28" s="101" t="s">
        <v>15</v>
      </c>
      <c r="G28" s="102" t="s">
        <v>39</v>
      </c>
      <c r="H28" s="56" t="s">
        <v>19</v>
      </c>
      <c r="I28" s="56"/>
    </row>
    <row r="29" spans="1:9" ht="15">
      <c r="A29" s="1">
        <v>8</v>
      </c>
      <c r="B29" s="7" t="s">
        <v>194</v>
      </c>
      <c r="C29" s="7" t="s">
        <v>150</v>
      </c>
      <c r="E29" s="3" t="s">
        <v>102</v>
      </c>
      <c r="F29" s="101" t="s">
        <v>15</v>
      </c>
      <c r="G29" s="101" t="s">
        <v>124</v>
      </c>
      <c r="H29" s="56" t="s">
        <v>60</v>
      </c>
      <c r="I29" s="56"/>
    </row>
    <row r="30" spans="2:9" ht="15">
      <c r="B30" s="3"/>
      <c r="C30" s="3"/>
      <c r="F30" s="56"/>
      <c r="G30" s="56"/>
      <c r="H30" s="56"/>
      <c r="I30" s="56"/>
    </row>
    <row r="32" ht="15">
      <c r="B32" s="3"/>
    </row>
    <row r="33" ht="15">
      <c r="B33" s="31"/>
    </row>
    <row r="34" ht="15">
      <c r="C34" s="3"/>
    </row>
    <row r="35" ht="15">
      <c r="C35" s="3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5.421875" style="1" customWidth="1"/>
    <col min="2" max="2" width="20.57421875" style="1" customWidth="1"/>
    <col min="3" max="3" width="13.7109375" style="1" customWidth="1"/>
    <col min="4" max="4" width="7.28125" style="1" customWidth="1"/>
    <col min="5" max="5" width="10.00390625" style="1" customWidth="1"/>
    <col min="6" max="6" width="9.140625" style="1" customWidth="1"/>
    <col min="7" max="7" width="12.28125" style="1" customWidth="1"/>
    <col min="8" max="10" width="9.140625" style="1" customWidth="1"/>
    <col min="11" max="11" width="21.00390625" style="1" customWidth="1"/>
    <col min="12" max="16384" width="9.140625" style="1" customWidth="1"/>
  </cols>
  <sheetData>
    <row r="1" ht="20.25">
      <c r="B1" s="4" t="str">
        <f>'Ž 30'!B1</f>
        <v>Rozpis utkání 11.MČR veteránů</v>
      </c>
    </row>
    <row r="3" ht="16.5">
      <c r="B3" s="5" t="str">
        <f>Kategorie!B3</f>
        <v>Klatovy    19. - 21.5.2017</v>
      </c>
    </row>
    <row r="5" spans="2:5" ht="15.75">
      <c r="B5" s="3" t="s">
        <v>7</v>
      </c>
      <c r="D5" s="33" t="s">
        <v>76</v>
      </c>
      <c r="E5" s="33"/>
    </row>
    <row r="6" ht="13.5">
      <c r="G6" s="21"/>
    </row>
    <row r="7" spans="2:9" ht="15">
      <c r="B7" s="3" t="s">
        <v>8</v>
      </c>
      <c r="D7" s="3"/>
      <c r="E7" s="3" t="s">
        <v>9</v>
      </c>
      <c r="I7" s="3"/>
    </row>
    <row r="8" spans="1:5" ht="15">
      <c r="A8" s="3">
        <v>1</v>
      </c>
      <c r="B8" s="56" t="str">
        <f>Kategorie!B102</f>
        <v>Štajerska</v>
      </c>
      <c r="D8" s="57">
        <v>1</v>
      </c>
      <c r="E8" s="56" t="str">
        <f>Kategorie!F102</f>
        <v>Jasný favoriti</v>
      </c>
    </row>
    <row r="9" spans="1:5" ht="15">
      <c r="A9" s="3">
        <v>2</v>
      </c>
      <c r="B9" s="56" t="str">
        <f>Kategorie!B103</f>
        <v>Slovan Vanrnsdorf</v>
      </c>
      <c r="D9" s="57">
        <v>2</v>
      </c>
      <c r="E9" s="56" t="str">
        <f>Kategorie!F103</f>
        <v>Pulci</v>
      </c>
    </row>
    <row r="10" spans="1:5" ht="15">
      <c r="A10" s="3">
        <v>3</v>
      </c>
      <c r="B10" s="56" t="str">
        <f>Kategorie!B104</f>
        <v>Pražská směska</v>
      </c>
      <c r="D10" s="57">
        <v>3</v>
      </c>
      <c r="E10" s="56" t="str">
        <f>Kategorie!F104</f>
        <v>CBC Praha</v>
      </c>
    </row>
    <row r="11" ht="15">
      <c r="A11" s="3"/>
    </row>
    <row r="12" spans="1:5" ht="15">
      <c r="A12" s="3"/>
      <c r="B12" s="1" t="str">
        <f>Kategorie!B106</f>
        <v>Počet utkání skupiny</v>
      </c>
      <c r="D12" s="1">
        <f>Kategorie!D106</f>
        <v>6</v>
      </c>
      <c r="E12" s="3"/>
    </row>
    <row r="13" spans="2:5" ht="15">
      <c r="B13" s="1" t="str">
        <f>Kategorie!B107</f>
        <v>Počet utkání pořadí</v>
      </c>
      <c r="D13" s="1">
        <f>Kategorie!D107</f>
        <v>7</v>
      </c>
      <c r="E13" s="3"/>
    </row>
    <row r="15" spans="2:5" ht="18.75">
      <c r="B15" s="9" t="s">
        <v>10</v>
      </c>
      <c r="D15" s="3"/>
      <c r="E15" s="3"/>
    </row>
    <row r="16" spans="5:16" s="3" customFormat="1" ht="15">
      <c r="E16" s="3" t="s">
        <v>62</v>
      </c>
      <c r="F16" s="7" t="s">
        <v>13</v>
      </c>
      <c r="G16" s="7" t="s">
        <v>11</v>
      </c>
      <c r="H16" s="3" t="s">
        <v>12</v>
      </c>
      <c r="J16" s="1"/>
      <c r="K16" s="1"/>
      <c r="L16" s="1"/>
      <c r="M16" s="1"/>
      <c r="N16" s="1"/>
      <c r="O16" s="1"/>
      <c r="P16" s="1"/>
    </row>
    <row r="17" spans="1:8" ht="15">
      <c r="A17" s="1">
        <v>1</v>
      </c>
      <c r="B17" s="57" t="str">
        <f>B8</f>
        <v>Štajerska</v>
      </c>
      <c r="C17" s="57" t="str">
        <f>B10</f>
        <v>Pražská směska</v>
      </c>
      <c r="D17" s="56"/>
      <c r="E17" s="97" t="s">
        <v>63</v>
      </c>
      <c r="F17" s="6" t="s">
        <v>14</v>
      </c>
      <c r="G17" s="8" t="s">
        <v>42</v>
      </c>
      <c r="H17" s="1" t="s">
        <v>17</v>
      </c>
    </row>
    <row r="18" spans="1:8" ht="15">
      <c r="A18" s="1">
        <v>2</v>
      </c>
      <c r="B18" s="57" t="str">
        <f>E8</f>
        <v>Jasný favoriti</v>
      </c>
      <c r="C18" s="57" t="str">
        <f>E10</f>
        <v>CBC Praha</v>
      </c>
      <c r="D18" s="56"/>
      <c r="E18" s="100" t="s">
        <v>64</v>
      </c>
      <c r="F18" s="6" t="s">
        <v>14</v>
      </c>
      <c r="G18" s="8" t="s">
        <v>43</v>
      </c>
      <c r="H18" s="1" t="s">
        <v>17</v>
      </c>
    </row>
    <row r="19" spans="1:8" ht="15">
      <c r="A19" s="1">
        <v>3</v>
      </c>
      <c r="B19" s="57" t="str">
        <f>B9</f>
        <v>Slovan Vanrnsdorf</v>
      </c>
      <c r="C19" s="57" t="str">
        <f>B8</f>
        <v>Štajerska</v>
      </c>
      <c r="D19" s="56"/>
      <c r="E19" s="97" t="s">
        <v>63</v>
      </c>
      <c r="F19" s="6" t="s">
        <v>14</v>
      </c>
      <c r="G19" s="8" t="s">
        <v>45</v>
      </c>
      <c r="H19" s="1" t="s">
        <v>60</v>
      </c>
    </row>
    <row r="20" spans="1:8" ht="15">
      <c r="A20" s="1">
        <v>4</v>
      </c>
      <c r="B20" s="57" t="str">
        <f>E9</f>
        <v>Pulci</v>
      </c>
      <c r="C20" s="57" t="str">
        <f>E8</f>
        <v>Jasný favoriti</v>
      </c>
      <c r="D20" s="56"/>
      <c r="E20" s="97" t="s">
        <v>64</v>
      </c>
      <c r="F20" s="6" t="s">
        <v>14</v>
      </c>
      <c r="G20" s="8" t="s">
        <v>45</v>
      </c>
      <c r="H20" s="1" t="s">
        <v>17</v>
      </c>
    </row>
    <row r="21" spans="1:8" ht="15">
      <c r="A21" s="1">
        <v>5</v>
      </c>
      <c r="B21" s="57" t="str">
        <f>B10</f>
        <v>Pražská směska</v>
      </c>
      <c r="C21" s="57" t="str">
        <f>B9</f>
        <v>Slovan Vanrnsdorf</v>
      </c>
      <c r="D21" s="56"/>
      <c r="E21" s="97" t="s">
        <v>63</v>
      </c>
      <c r="F21" s="6" t="s">
        <v>15</v>
      </c>
      <c r="G21" s="8" t="s">
        <v>18</v>
      </c>
      <c r="H21" s="1" t="s">
        <v>170</v>
      </c>
    </row>
    <row r="22" spans="1:8" ht="15">
      <c r="A22" s="1">
        <v>6</v>
      </c>
      <c r="B22" s="57" t="str">
        <f>E10</f>
        <v>CBC Praha</v>
      </c>
      <c r="C22" s="57" t="str">
        <f>E9</f>
        <v>Pulci</v>
      </c>
      <c r="D22" s="56"/>
      <c r="E22" s="97" t="s">
        <v>64</v>
      </c>
      <c r="F22" s="6" t="s">
        <v>15</v>
      </c>
      <c r="G22" s="8" t="s">
        <v>34</v>
      </c>
      <c r="H22" s="1" t="s">
        <v>60</v>
      </c>
    </row>
    <row r="23" spans="1:8" ht="15">
      <c r="A23" s="1">
        <v>7</v>
      </c>
      <c r="B23" s="78" t="s">
        <v>110</v>
      </c>
      <c r="C23" s="78" t="s">
        <v>184</v>
      </c>
      <c r="D23" s="56"/>
      <c r="E23" s="97" t="s">
        <v>212</v>
      </c>
      <c r="F23" s="6" t="s">
        <v>15</v>
      </c>
      <c r="G23" s="8" t="s">
        <v>35</v>
      </c>
      <c r="H23" s="1" t="s">
        <v>60</v>
      </c>
    </row>
    <row r="24" spans="1:8" ht="15">
      <c r="A24" s="1">
        <v>8</v>
      </c>
      <c r="B24" s="78" t="s">
        <v>108</v>
      </c>
      <c r="C24" s="78" t="s">
        <v>185</v>
      </c>
      <c r="D24" s="56"/>
      <c r="E24" s="97" t="s">
        <v>213</v>
      </c>
      <c r="F24" s="6" t="s">
        <v>15</v>
      </c>
      <c r="G24" s="8" t="s">
        <v>35</v>
      </c>
      <c r="H24" s="1" t="s">
        <v>17</v>
      </c>
    </row>
    <row r="25" spans="1:8" ht="15">
      <c r="A25" s="1">
        <v>9</v>
      </c>
      <c r="B25" s="78" t="s">
        <v>186</v>
      </c>
      <c r="C25" s="78" t="s">
        <v>107</v>
      </c>
      <c r="D25" s="56"/>
      <c r="E25" s="97" t="s">
        <v>111</v>
      </c>
      <c r="F25" s="6" t="s">
        <v>15</v>
      </c>
      <c r="G25" s="8" t="s">
        <v>38</v>
      </c>
      <c r="H25" s="1" t="s">
        <v>60</v>
      </c>
    </row>
    <row r="26" spans="1:8" ht="15">
      <c r="A26" s="1">
        <v>10</v>
      </c>
      <c r="B26" s="78" t="s">
        <v>187</v>
      </c>
      <c r="C26" s="78" t="s">
        <v>109</v>
      </c>
      <c r="D26" s="56"/>
      <c r="E26" s="97" t="s">
        <v>112</v>
      </c>
      <c r="F26" s="6" t="s">
        <v>15</v>
      </c>
      <c r="G26" s="8" t="s">
        <v>39</v>
      </c>
      <c r="H26" s="1" t="s">
        <v>170</v>
      </c>
    </row>
    <row r="27" spans="1:8" ht="15">
      <c r="A27" s="1">
        <v>11</v>
      </c>
      <c r="B27" s="7" t="s">
        <v>188</v>
      </c>
      <c r="C27" s="7" t="s">
        <v>189</v>
      </c>
      <c r="D27" s="56"/>
      <c r="E27" s="6" t="s">
        <v>153</v>
      </c>
      <c r="F27" s="6" t="s">
        <v>15</v>
      </c>
      <c r="G27" s="8" t="s">
        <v>39</v>
      </c>
      <c r="H27" s="1" t="s">
        <v>60</v>
      </c>
    </row>
    <row r="28" spans="1:8" ht="15">
      <c r="A28" s="1">
        <v>12</v>
      </c>
      <c r="B28" s="78" t="s">
        <v>190</v>
      </c>
      <c r="C28" s="7" t="s">
        <v>191</v>
      </c>
      <c r="D28" s="56"/>
      <c r="E28" s="6" t="s">
        <v>151</v>
      </c>
      <c r="F28" s="6" t="s">
        <v>16</v>
      </c>
      <c r="G28" s="8" t="s">
        <v>209</v>
      </c>
      <c r="H28" s="1" t="s">
        <v>60</v>
      </c>
    </row>
    <row r="29" spans="1:8" ht="15">
      <c r="A29" s="1">
        <v>13</v>
      </c>
      <c r="B29" s="78" t="s">
        <v>192</v>
      </c>
      <c r="C29" s="7" t="s">
        <v>193</v>
      </c>
      <c r="D29" s="56"/>
      <c r="E29" s="6" t="s">
        <v>149</v>
      </c>
      <c r="F29" s="6" t="s">
        <v>16</v>
      </c>
      <c r="G29" s="8" t="s">
        <v>176</v>
      </c>
      <c r="H29" s="1" t="s">
        <v>60</v>
      </c>
    </row>
    <row r="31" spans="2:7" ht="15">
      <c r="B31" s="3"/>
      <c r="C31" s="3"/>
      <c r="F31" s="6"/>
      <c r="G31" s="8"/>
    </row>
    <row r="32" spans="2:7" ht="15">
      <c r="B32" s="3"/>
      <c r="C32" s="3"/>
      <c r="E32" s="7"/>
      <c r="G32" s="8"/>
    </row>
    <row r="33" spans="2:5" ht="15">
      <c r="B33" s="57"/>
      <c r="C33" s="57"/>
      <c r="E33" s="7"/>
    </row>
    <row r="34" spans="2:5" ht="15">
      <c r="B34" s="57"/>
      <c r="C34" s="57"/>
      <c r="E34" s="7"/>
    </row>
    <row r="35" spans="2:5" ht="15">
      <c r="B35" s="57"/>
      <c r="C35" s="57"/>
      <c r="E35" s="7"/>
    </row>
    <row r="36" spans="2:5" ht="15">
      <c r="B36" s="57"/>
      <c r="C36" s="57"/>
      <c r="E36" s="7"/>
    </row>
    <row r="37" spans="2:5" ht="15">
      <c r="B37" s="57"/>
      <c r="C37" s="57"/>
      <c r="E37" s="7"/>
    </row>
    <row r="38" spans="2:5" ht="15">
      <c r="B38" s="78"/>
      <c r="C38" s="78"/>
      <c r="D38" s="61"/>
      <c r="E38" s="7"/>
    </row>
    <row r="39" spans="2:5" ht="15">
      <c r="B39" s="78"/>
      <c r="C39" s="78"/>
      <c r="E39" s="7"/>
    </row>
    <row r="40" spans="2:5" ht="15">
      <c r="B40" s="78"/>
      <c r="C40" s="78"/>
      <c r="E40" s="7"/>
    </row>
    <row r="41" spans="2:5" ht="15">
      <c r="B41" s="78"/>
      <c r="C41" s="78"/>
      <c r="E41" s="7"/>
    </row>
    <row r="42" spans="2:4" ht="15">
      <c r="B42" s="7"/>
      <c r="C42" s="7"/>
      <c r="D42" s="6"/>
    </row>
    <row r="43" spans="2:4" ht="15">
      <c r="B43" s="7"/>
      <c r="C43" s="7"/>
      <c r="D43" s="6"/>
    </row>
    <row r="44" spans="2:4" ht="15">
      <c r="B44" s="7"/>
      <c r="C44" s="7"/>
      <c r="D44" s="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J29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1" width="6.00390625" style="1" customWidth="1"/>
    <col min="2" max="2" width="26.57421875" style="1" customWidth="1"/>
    <col min="3" max="3" width="16.57421875" style="1" customWidth="1"/>
    <col min="4" max="4" width="10.57421875" style="1" customWidth="1"/>
    <col min="5" max="5" width="8.421875" style="1" customWidth="1"/>
    <col min="6" max="7" width="12.28125" style="1" customWidth="1"/>
    <col min="8" max="16384" width="9.140625" style="1" customWidth="1"/>
  </cols>
  <sheetData>
    <row r="1" ht="20.25">
      <c r="B1" s="4" t="str">
        <f>'Ž 30'!B1</f>
        <v>Rozpis utkání 11.MČR veteránů</v>
      </c>
    </row>
    <row r="3" ht="16.5">
      <c r="B3" s="5" t="str">
        <f>Kategorie!B3</f>
        <v>Klatovy    19. - 21.5.2017</v>
      </c>
    </row>
    <row r="5" spans="2:5" ht="15.75">
      <c r="B5" s="3" t="s">
        <v>7</v>
      </c>
      <c r="D5" s="95" t="s">
        <v>196</v>
      </c>
      <c r="E5" s="137"/>
    </row>
    <row r="6" spans="6:7" ht="13.5">
      <c r="F6" s="21"/>
      <c r="G6" s="21"/>
    </row>
    <row r="7" spans="2:4" ht="15">
      <c r="B7" s="3" t="s">
        <v>8</v>
      </c>
      <c r="D7" s="3" t="s">
        <v>9</v>
      </c>
    </row>
    <row r="8" spans="1:10" ht="15">
      <c r="A8" s="3">
        <v>1</v>
      </c>
      <c r="B8" s="3" t="str">
        <f>Kategorie!B112</f>
        <v>BPS +55 </v>
      </c>
      <c r="D8" s="3" t="str">
        <f>Kategorie!F112</f>
        <v>SODOMA 55</v>
      </c>
      <c r="H8"/>
      <c r="J8"/>
    </row>
    <row r="9" spans="1:10" ht="15">
      <c r="A9" s="3">
        <v>2</v>
      </c>
      <c r="B9" s="3" t="str">
        <f>Kategorie!B113</f>
        <v>Stare kone Presov</v>
      </c>
      <c r="D9" s="3" t="str">
        <f>Kategorie!F113</f>
        <v>Bižuterie B</v>
      </c>
      <c r="J9"/>
    </row>
    <row r="10" spans="1:10" ht="15">
      <c r="A10" s="3">
        <v>3</v>
      </c>
      <c r="B10" s="3" t="str">
        <f>Kategorie!B114</f>
        <v>Bižuterie Jablonec n.N. +60</v>
      </c>
      <c r="C10" s="3"/>
      <c r="D10" s="3" t="str">
        <f>Kategorie!F114</f>
        <v>BPS +60</v>
      </c>
      <c r="E10" s="3"/>
      <c r="J10"/>
    </row>
    <row r="11" spans="1:10" ht="15">
      <c r="A11" s="3"/>
      <c r="D11" s="3"/>
      <c r="J11"/>
    </row>
    <row r="12" spans="1:10" ht="15">
      <c r="A12" s="3"/>
      <c r="B12"/>
      <c r="D12" s="3"/>
      <c r="J12"/>
    </row>
    <row r="13" spans="1:10" ht="15">
      <c r="A13" s="3"/>
      <c r="B13" s="1" t="s">
        <v>1</v>
      </c>
      <c r="D13" s="3">
        <v>6</v>
      </c>
      <c r="J13"/>
    </row>
    <row r="14" spans="1:10" ht="15">
      <c r="A14" s="3"/>
      <c r="B14" s="1" t="str">
        <f>Kategorie!B117</f>
        <v>Počet utkání pořadí</v>
      </c>
      <c r="D14" s="3">
        <v>5</v>
      </c>
      <c r="J14"/>
    </row>
    <row r="15" spans="1:10" ht="15">
      <c r="A15" s="3"/>
      <c r="D15" s="3"/>
      <c r="J15"/>
    </row>
    <row r="16" ht="13.5">
      <c r="J16"/>
    </row>
    <row r="17" spans="2:10" ht="18.75">
      <c r="B17" s="9" t="s">
        <v>10</v>
      </c>
      <c r="J17"/>
    </row>
    <row r="18" spans="1:10" ht="15">
      <c r="A18" s="3"/>
      <c r="B18"/>
      <c r="C18"/>
      <c r="D18" s="3"/>
      <c r="E18" s="7"/>
      <c r="F18" s="7" t="s">
        <v>13</v>
      </c>
      <c r="G18" s="7" t="s">
        <v>62</v>
      </c>
      <c r="H18" s="7" t="s">
        <v>11</v>
      </c>
      <c r="I18" s="3" t="s">
        <v>12</v>
      </c>
      <c r="J18" s="3"/>
    </row>
    <row r="19" spans="1:9" ht="15">
      <c r="A19" s="1">
        <v>1</v>
      </c>
      <c r="B19" s="3" t="str">
        <f>B8</f>
        <v>BPS +55 </v>
      </c>
      <c r="C19" s="3" t="str">
        <f>B9</f>
        <v>Stare kone Presov</v>
      </c>
      <c r="F19" s="6" t="s">
        <v>14</v>
      </c>
      <c r="G19" s="6" t="s">
        <v>63</v>
      </c>
      <c r="H19" s="8" t="s">
        <v>42</v>
      </c>
      <c r="I19" s="1" t="s">
        <v>19</v>
      </c>
    </row>
    <row r="20" spans="1:9" ht="15">
      <c r="A20" s="1">
        <v>2</v>
      </c>
      <c r="B20" s="3" t="str">
        <f>D8</f>
        <v>SODOMA 55</v>
      </c>
      <c r="C20" s="3" t="str">
        <f>D9</f>
        <v>Bižuterie B</v>
      </c>
      <c r="F20" s="6" t="s">
        <v>14</v>
      </c>
      <c r="G20" s="6" t="s">
        <v>64</v>
      </c>
      <c r="H20" s="8" t="s">
        <v>43</v>
      </c>
      <c r="I20" s="1" t="s">
        <v>19</v>
      </c>
    </row>
    <row r="21" spans="1:9" ht="15">
      <c r="A21" s="1">
        <v>3</v>
      </c>
      <c r="B21" s="3" t="str">
        <f>B9</f>
        <v>Stare kone Presov</v>
      </c>
      <c r="C21" s="3" t="str">
        <f>B10</f>
        <v>Bižuterie Jablonec n.N. +60</v>
      </c>
      <c r="F21" s="6" t="s">
        <v>14</v>
      </c>
      <c r="G21" s="6" t="s">
        <v>63</v>
      </c>
      <c r="H21" s="8" t="s">
        <v>45</v>
      </c>
      <c r="I21" s="1" t="s">
        <v>19</v>
      </c>
    </row>
    <row r="22" spans="1:9" ht="15">
      <c r="A22" s="1">
        <v>4</v>
      </c>
      <c r="B22" s="3" t="str">
        <f>D10</f>
        <v>BPS +60</v>
      </c>
      <c r="C22" s="3" t="str">
        <f>D8</f>
        <v>SODOMA 55</v>
      </c>
      <c r="F22" s="6" t="s">
        <v>14</v>
      </c>
      <c r="G22" s="6" t="s">
        <v>64</v>
      </c>
      <c r="H22" s="8" t="s">
        <v>45</v>
      </c>
      <c r="I22" s="1" t="s">
        <v>214</v>
      </c>
    </row>
    <row r="23" spans="1:9" ht="15">
      <c r="A23" s="1">
        <v>5</v>
      </c>
      <c r="B23" s="3" t="str">
        <f>B10</f>
        <v>Bižuterie Jablonec n.N. +60</v>
      </c>
      <c r="C23" s="3" t="str">
        <f>B8</f>
        <v>BPS +55 </v>
      </c>
      <c r="F23" s="6" t="s">
        <v>15</v>
      </c>
      <c r="G23" s="6" t="s">
        <v>63</v>
      </c>
      <c r="H23" s="8" t="s">
        <v>34</v>
      </c>
      <c r="I23" s="1" t="s">
        <v>19</v>
      </c>
    </row>
    <row r="24" spans="1:9" ht="15">
      <c r="A24" s="1">
        <v>6</v>
      </c>
      <c r="B24" s="3" t="str">
        <f>D9</f>
        <v>Bižuterie B</v>
      </c>
      <c r="C24" s="3" t="str">
        <f>D10</f>
        <v>BPS +60</v>
      </c>
      <c r="F24" s="6" t="s">
        <v>15</v>
      </c>
      <c r="G24" s="6" t="s">
        <v>64</v>
      </c>
      <c r="H24" s="8" t="s">
        <v>34</v>
      </c>
      <c r="I24" s="1" t="s">
        <v>17</v>
      </c>
    </row>
    <row r="25" spans="1:9" ht="15">
      <c r="A25" s="1">
        <v>7</v>
      </c>
      <c r="B25" s="7" t="s">
        <v>198</v>
      </c>
      <c r="C25" s="7" t="s">
        <v>199</v>
      </c>
      <c r="D25" s="7" t="s">
        <v>171</v>
      </c>
      <c r="F25" s="6" t="s">
        <v>15</v>
      </c>
      <c r="G25" s="6"/>
      <c r="H25" s="8" t="s">
        <v>36</v>
      </c>
      <c r="I25" s="1" t="s">
        <v>19</v>
      </c>
    </row>
    <row r="26" spans="1:9" ht="15">
      <c r="A26" s="1">
        <v>8</v>
      </c>
      <c r="B26" s="7" t="s">
        <v>200</v>
      </c>
      <c r="C26" s="7" t="s">
        <v>201</v>
      </c>
      <c r="D26" s="7" t="s">
        <v>172</v>
      </c>
      <c r="F26" s="6" t="s">
        <v>15</v>
      </c>
      <c r="G26" s="6"/>
      <c r="H26" s="170">
        <v>43023</v>
      </c>
      <c r="I26" s="1" t="s">
        <v>19</v>
      </c>
    </row>
    <row r="27" spans="1:9" ht="15">
      <c r="A27" s="1">
        <v>9</v>
      </c>
      <c r="B27" s="7" t="str">
        <f>B10</f>
        <v>Bižuterie Jablonec n.N. +60</v>
      </c>
      <c r="C27" s="7" t="str">
        <f>D10</f>
        <v>BPS +60</v>
      </c>
      <c r="D27" s="3" t="s">
        <v>197</v>
      </c>
      <c r="F27" s="6" t="s">
        <v>15</v>
      </c>
      <c r="G27" s="6"/>
      <c r="H27" s="6" t="s">
        <v>38</v>
      </c>
      <c r="I27" s="1" t="s">
        <v>19</v>
      </c>
    </row>
    <row r="28" spans="1:9" ht="15">
      <c r="A28" s="1">
        <v>10</v>
      </c>
      <c r="B28" s="7" t="s">
        <v>188</v>
      </c>
      <c r="C28" s="7" t="s">
        <v>189</v>
      </c>
      <c r="D28" s="3" t="s">
        <v>203</v>
      </c>
      <c r="F28" s="6" t="s">
        <v>15</v>
      </c>
      <c r="G28" s="6"/>
      <c r="H28" s="6" t="s">
        <v>124</v>
      </c>
      <c r="I28" s="1" t="s">
        <v>157</v>
      </c>
    </row>
    <row r="29" spans="1:9" ht="15">
      <c r="A29" s="1">
        <v>11</v>
      </c>
      <c r="B29" s="7" t="s">
        <v>186</v>
      </c>
      <c r="C29" s="7" t="s">
        <v>187</v>
      </c>
      <c r="D29" s="3" t="s">
        <v>202</v>
      </c>
      <c r="F29" s="6" t="s">
        <v>15</v>
      </c>
      <c r="G29" s="6"/>
      <c r="H29" s="6" t="s">
        <v>124</v>
      </c>
      <c r="I29" s="1" t="s">
        <v>19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6600"/>
  </sheetPr>
  <dimension ref="A1:I32"/>
  <sheetViews>
    <sheetView zoomScalePageLayoutView="0" workbookViewId="0" topLeftCell="A10">
      <selection activeCell="C35" sqref="C35"/>
    </sheetView>
  </sheetViews>
  <sheetFormatPr defaultColWidth="9.140625" defaultRowHeight="12.75"/>
  <cols>
    <col min="1" max="1" width="4.421875" style="1" customWidth="1"/>
    <col min="2" max="2" width="25.8515625" style="1" customWidth="1"/>
    <col min="3" max="3" width="10.8515625" style="1" customWidth="1"/>
    <col min="4" max="4" width="13.28125" style="1" customWidth="1"/>
    <col min="5" max="5" width="6.8515625" style="1" customWidth="1"/>
    <col min="6" max="6" width="9.140625" style="1" customWidth="1"/>
    <col min="7" max="7" width="11.421875" style="1" customWidth="1"/>
    <col min="8" max="16384" width="9.140625" style="1" customWidth="1"/>
  </cols>
  <sheetData>
    <row r="1" ht="20.25">
      <c r="B1" s="4" t="str">
        <f>'Ž 30'!B1</f>
        <v>Rozpis utkání 11.MČR veteránů</v>
      </c>
    </row>
    <row r="3" ht="16.5">
      <c r="B3" s="5" t="str">
        <f>Kategorie!B3</f>
        <v>Klatovy    19. - 21.5.2017</v>
      </c>
    </row>
    <row r="5" spans="2:4" ht="15.75">
      <c r="B5" s="3" t="s">
        <v>7</v>
      </c>
      <c r="D5" s="98" t="s">
        <v>173</v>
      </c>
    </row>
    <row r="8" spans="1:6" ht="15">
      <c r="A8" s="3">
        <v>1</v>
      </c>
      <c r="B8" s="1" t="str">
        <f>Kategorie!B121</f>
        <v>Veteráni ČR +65</v>
      </c>
      <c r="F8" s="3"/>
    </row>
    <row r="9" spans="1:6" ht="15">
      <c r="A9" s="3">
        <v>2</v>
      </c>
      <c r="B9" s="1" t="str">
        <f>Kategorie!B122</f>
        <v>Pražští buldoci +65</v>
      </c>
      <c r="F9" s="3"/>
    </row>
    <row r="10" spans="1:6" ht="15">
      <c r="A10" s="3">
        <v>3</v>
      </c>
      <c r="B10" s="1" t="str">
        <f>Kategorie!B123</f>
        <v>VKD SLO 50 plus Lubljana</v>
      </c>
      <c r="F10" s="3"/>
    </row>
    <row r="11" spans="1:6" ht="15">
      <c r="A11" s="3"/>
      <c r="F11" s="3"/>
    </row>
    <row r="12" spans="1:6" ht="15">
      <c r="A12" s="3"/>
      <c r="B12" s="1" t="s">
        <v>1</v>
      </c>
      <c r="D12" s="3">
        <v>3</v>
      </c>
      <c r="E12" s="3"/>
      <c r="F12" s="3"/>
    </row>
    <row r="13" spans="1:6" ht="15">
      <c r="A13" s="3"/>
      <c r="B13" s="1" t="s">
        <v>59</v>
      </c>
      <c r="D13" s="3">
        <v>4</v>
      </c>
      <c r="E13" s="3"/>
      <c r="F13" s="3"/>
    </row>
    <row r="14" spans="1:6" ht="15">
      <c r="A14" s="3"/>
      <c r="D14" s="3"/>
      <c r="E14" s="3"/>
      <c r="F14" s="3"/>
    </row>
    <row r="16" ht="18.75">
      <c r="B16" s="9" t="s">
        <v>10</v>
      </c>
    </row>
    <row r="17" spans="2:8" s="3" customFormat="1" ht="15">
      <c r="B17" s="57"/>
      <c r="C17" s="57"/>
      <c r="D17" s="57"/>
      <c r="F17" s="7" t="s">
        <v>13</v>
      </c>
      <c r="G17" s="7" t="s">
        <v>11</v>
      </c>
      <c r="H17" s="3" t="s">
        <v>12</v>
      </c>
    </row>
    <row r="18" spans="1:8" s="3" customFormat="1" ht="15">
      <c r="A18" s="1">
        <v>1</v>
      </c>
      <c r="B18" s="57" t="str">
        <f>B8</f>
        <v>Veteráni ČR +65</v>
      </c>
      <c r="C18" s="57" t="str">
        <f>B10</f>
        <v>VKD SLO 50 plus Lubljana</v>
      </c>
      <c r="D18" s="57"/>
      <c r="E18" s="7"/>
      <c r="F18" s="6" t="s">
        <v>14</v>
      </c>
      <c r="G18" s="8" t="s">
        <v>42</v>
      </c>
      <c r="H18" s="1" t="s">
        <v>48</v>
      </c>
    </row>
    <row r="19" spans="1:9" s="3" customFormat="1" ht="15">
      <c r="A19" s="1">
        <v>2</v>
      </c>
      <c r="B19" s="57" t="str">
        <f>B9</f>
        <v>Pražští buldoci +65</v>
      </c>
      <c r="C19" s="57" t="str">
        <f>'M 70'!B9</f>
        <v>Thermia Karlovy Vary +70</v>
      </c>
      <c r="D19" s="56"/>
      <c r="E19" s="97" t="s">
        <v>57</v>
      </c>
      <c r="F19" s="6" t="s">
        <v>14</v>
      </c>
      <c r="G19" s="8" t="s">
        <v>43</v>
      </c>
      <c r="H19" s="1" t="s">
        <v>48</v>
      </c>
      <c r="I19" s="1"/>
    </row>
    <row r="20" spans="1:8" ht="15">
      <c r="A20" s="1">
        <v>3</v>
      </c>
      <c r="B20" s="57" t="str">
        <f>B10</f>
        <v>VKD SLO 50 plus Lubljana</v>
      </c>
      <c r="C20" s="57" t="str">
        <f>'M 70'!C18</f>
        <v>Pražští buldoci +70</v>
      </c>
      <c r="D20" s="56"/>
      <c r="E20" s="97" t="s">
        <v>57</v>
      </c>
      <c r="F20" s="6" t="s">
        <v>14</v>
      </c>
      <c r="G20" s="8" t="s">
        <v>44</v>
      </c>
      <c r="H20" s="1" t="s">
        <v>48</v>
      </c>
    </row>
    <row r="21" spans="1:8" ht="15">
      <c r="A21" s="1">
        <v>4</v>
      </c>
      <c r="B21" s="57" t="str">
        <f>B9</f>
        <v>Pražští buldoci +65</v>
      </c>
      <c r="C21" s="57" t="str">
        <f>B8</f>
        <v>Veteráni ČR +65</v>
      </c>
      <c r="D21" s="56"/>
      <c r="E21" s="97"/>
      <c r="F21" s="6" t="s">
        <v>15</v>
      </c>
      <c r="G21" s="8" t="s">
        <v>18</v>
      </c>
      <c r="H21" s="1" t="s">
        <v>48</v>
      </c>
    </row>
    <row r="22" spans="1:8" ht="15">
      <c r="A22" s="1">
        <v>5</v>
      </c>
      <c r="B22" s="57" t="str">
        <f>B10</f>
        <v>VKD SLO 50 plus Lubljana</v>
      </c>
      <c r="C22" s="57" t="str">
        <f>B9</f>
        <v>Pražští buldoci +65</v>
      </c>
      <c r="D22" s="56"/>
      <c r="E22" s="97"/>
      <c r="F22" s="6" t="s">
        <v>15</v>
      </c>
      <c r="G22" s="8" t="s">
        <v>35</v>
      </c>
      <c r="H22" s="1" t="s">
        <v>48</v>
      </c>
    </row>
    <row r="23" spans="1:8" ht="15">
      <c r="A23" s="1">
        <v>6</v>
      </c>
      <c r="B23" s="3" t="str">
        <f>'M 70'!B20</f>
        <v>Veteráni ČR +65</v>
      </c>
      <c r="C23" s="3" t="str">
        <f>'M 70'!C20</f>
        <v>Pražští buldoci +70</v>
      </c>
      <c r="D23" s="56"/>
      <c r="E23" s="97" t="s">
        <v>57</v>
      </c>
      <c r="F23" s="6" t="s">
        <v>15</v>
      </c>
      <c r="G23" s="8" t="s">
        <v>38</v>
      </c>
      <c r="H23" s="1" t="s">
        <v>48</v>
      </c>
    </row>
    <row r="24" spans="1:8" ht="15">
      <c r="A24" s="1">
        <v>7</v>
      </c>
      <c r="B24" s="3" t="str">
        <f>'M 70'!B21</f>
        <v>VKD SLO 50 plus Lubljana</v>
      </c>
      <c r="C24" s="3" t="str">
        <f>'M 70'!C21</f>
        <v>Thermia Karlovy Vary +70</v>
      </c>
      <c r="D24" s="56"/>
      <c r="E24" s="97" t="s">
        <v>57</v>
      </c>
      <c r="F24" s="6" t="s">
        <v>15</v>
      </c>
      <c r="G24" s="8" t="s">
        <v>39</v>
      </c>
      <c r="H24" s="1" t="s">
        <v>48</v>
      </c>
    </row>
    <row r="25" spans="2:4" ht="13.5">
      <c r="B25" s="56"/>
      <c r="C25" s="56"/>
      <c r="D25" s="56"/>
    </row>
    <row r="26" spans="2:7" ht="15">
      <c r="B26" s="57"/>
      <c r="C26" s="57"/>
      <c r="D26" s="56"/>
      <c r="F26" s="6"/>
      <c r="G26" s="8"/>
    </row>
    <row r="27" spans="2:7" ht="15">
      <c r="B27" s="3"/>
      <c r="F27" s="6"/>
      <c r="G27" s="8"/>
    </row>
    <row r="32" spans="2:3" ht="15">
      <c r="B32" s="3"/>
      <c r="C32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421875" style="1" customWidth="1"/>
    <col min="2" max="2" width="24.28125" style="1" customWidth="1"/>
    <col min="3" max="3" width="10.8515625" style="1" customWidth="1"/>
    <col min="4" max="4" width="15.140625" style="1" customWidth="1"/>
    <col min="5" max="5" width="6.8515625" style="1" customWidth="1"/>
    <col min="6" max="6" width="8.7109375" style="1" customWidth="1"/>
    <col min="7" max="7" width="11.8515625" style="1" customWidth="1"/>
    <col min="8" max="16384" width="9.140625" style="1" customWidth="1"/>
  </cols>
  <sheetData>
    <row r="1" ht="20.25">
      <c r="B1" s="4" t="str">
        <f>'Ž 30'!B1</f>
        <v>Rozpis utkání 11.MČR veteránů</v>
      </c>
    </row>
    <row r="3" ht="16.5">
      <c r="B3" s="5" t="str">
        <f>Kategorie!B3</f>
        <v>Klatovy    19. - 21.5.2017</v>
      </c>
    </row>
    <row r="5" spans="2:5" ht="15.75">
      <c r="B5" s="3" t="s">
        <v>7</v>
      </c>
      <c r="D5" s="95" t="s">
        <v>146</v>
      </c>
      <c r="E5" s="95"/>
    </row>
    <row r="8" spans="1:6" ht="15">
      <c r="A8" s="3">
        <v>1</v>
      </c>
      <c r="B8" s="1" t="s">
        <v>77</v>
      </c>
      <c r="F8" s="3"/>
    </row>
    <row r="9" spans="1:6" ht="15">
      <c r="A9" s="3">
        <v>2</v>
      </c>
      <c r="B9" s="1" t="s">
        <v>143</v>
      </c>
      <c r="F9" s="3"/>
    </row>
    <row r="10" spans="1:6" ht="15">
      <c r="A10" s="3"/>
      <c r="F10" s="3"/>
    </row>
    <row r="11" spans="1:6" ht="15">
      <c r="A11" s="3"/>
      <c r="B11" s="1" t="str">
        <f>Kategorie!B132</f>
        <v>Počet utkání pořadí</v>
      </c>
      <c r="D11" s="1">
        <f>Kategorie!D132</f>
        <v>1</v>
      </c>
      <c r="E11" s="3"/>
      <c r="F11" s="3"/>
    </row>
    <row r="12" spans="1:6" ht="15">
      <c r="A12" s="3"/>
      <c r="B12" s="1" t="str">
        <f>Kategorie!B133</f>
        <v>Vložená utkání</v>
      </c>
      <c r="D12" s="1">
        <f>Kategorie!D133</f>
        <v>4</v>
      </c>
      <c r="E12" s="3"/>
      <c r="F12" s="3"/>
    </row>
    <row r="13" spans="1:6" ht="15">
      <c r="A13" s="3"/>
      <c r="D13" s="3"/>
      <c r="E13" s="3"/>
      <c r="F13" s="3"/>
    </row>
    <row r="15" ht="18.75">
      <c r="B15" s="9" t="s">
        <v>10</v>
      </c>
    </row>
    <row r="16" spans="6:8" s="3" customFormat="1" ht="15">
      <c r="F16" s="7" t="s">
        <v>13</v>
      </c>
      <c r="G16" s="7" t="s">
        <v>11</v>
      </c>
      <c r="H16" s="3" t="s">
        <v>12</v>
      </c>
    </row>
    <row r="17" spans="1:8" s="3" customFormat="1" ht="15">
      <c r="A17" s="1">
        <v>1</v>
      </c>
      <c r="B17" s="57" t="str">
        <f>'M 65'!B9</f>
        <v>Pražští buldoci +65</v>
      </c>
      <c r="C17" s="3" t="str">
        <f>'M 65'!C19</f>
        <v>Thermia Karlovy Vary +70</v>
      </c>
      <c r="E17" s="6" t="str">
        <f>'M 65'!E19</f>
        <v>VU</v>
      </c>
      <c r="F17" s="6" t="str">
        <f>'M 65'!F19</f>
        <v>Pá</v>
      </c>
      <c r="G17" s="6" t="str">
        <f>'M 65'!G19</f>
        <v>17.00</v>
      </c>
      <c r="H17" s="1" t="str">
        <f>'M 65'!H19</f>
        <v>Gymnázium</v>
      </c>
    </row>
    <row r="18" spans="1:9" s="3" customFormat="1" ht="15">
      <c r="A18" s="1">
        <v>2</v>
      </c>
      <c r="B18" s="57" t="str">
        <f>'M 65'!B10</f>
        <v>VKD SLO 50 plus Lubljana</v>
      </c>
      <c r="C18" s="3" t="str">
        <f>B8</f>
        <v>Pražští buldoci +70</v>
      </c>
      <c r="E18" s="6" t="str">
        <f>'M 65'!E20</f>
        <v>VU</v>
      </c>
      <c r="F18" s="6" t="str">
        <f>'M 65'!F20</f>
        <v>Pá</v>
      </c>
      <c r="G18" s="6" t="str">
        <f>'M 65'!G20</f>
        <v>18.20</v>
      </c>
      <c r="H18" s="1" t="str">
        <f>'M 65'!H20</f>
        <v>Gymnázium</v>
      </c>
      <c r="I18" s="1"/>
    </row>
    <row r="19" spans="1:8" ht="15">
      <c r="A19" s="1">
        <v>3</v>
      </c>
      <c r="B19" s="57" t="str">
        <f>B8</f>
        <v>Pražští buldoci +70</v>
      </c>
      <c r="C19" s="3" t="str">
        <f>B9</f>
        <v>Thermia Karlovy Vary +70</v>
      </c>
      <c r="D19" s="3"/>
      <c r="E19" s="6"/>
      <c r="F19" s="6" t="str">
        <f>'M 65'!F21</f>
        <v>So</v>
      </c>
      <c r="G19" s="131">
        <v>18507</v>
      </c>
      <c r="H19" s="1" t="str">
        <f>'M 65'!H21</f>
        <v>Gymnázium</v>
      </c>
    </row>
    <row r="20" spans="1:8" ht="15">
      <c r="A20" s="1">
        <v>4</v>
      </c>
      <c r="B20" s="3" t="str">
        <f>'M 65'!B8</f>
        <v>Veteráni ČR +65</v>
      </c>
      <c r="C20" s="3" t="str">
        <f>B8</f>
        <v>Pražští buldoci +70</v>
      </c>
      <c r="D20" s="3"/>
      <c r="E20" s="6" t="str">
        <f>'M 65'!E24</f>
        <v>VU</v>
      </c>
      <c r="F20" s="6" t="str">
        <f>'M 65'!F24</f>
        <v>So</v>
      </c>
      <c r="G20" s="6" t="s">
        <v>38</v>
      </c>
      <c r="H20" s="1" t="str">
        <f>'M 65'!H24</f>
        <v>Gymnázium</v>
      </c>
    </row>
    <row r="21" spans="1:8" ht="15">
      <c r="A21" s="1">
        <v>5</v>
      </c>
      <c r="B21" s="3" t="str">
        <f>'M 65'!B10</f>
        <v>VKD SLO 50 plus Lubljana</v>
      </c>
      <c r="C21" s="3" t="str">
        <f>B9</f>
        <v>Thermia Karlovy Vary +70</v>
      </c>
      <c r="D21" s="3"/>
      <c r="E21" s="6" t="str">
        <f>'M 65'!E23</f>
        <v>VU</v>
      </c>
      <c r="F21" s="6" t="str">
        <f>'M 65'!F23</f>
        <v>So</v>
      </c>
      <c r="G21" s="6" t="s">
        <v>39</v>
      </c>
      <c r="H21" s="1" t="str">
        <f>'M 65'!H23</f>
        <v>Gymnázium</v>
      </c>
    </row>
    <row r="23" ht="15">
      <c r="C23" s="3"/>
    </row>
    <row r="25" spans="2:7" ht="15">
      <c r="B25" s="3"/>
      <c r="C25" s="3"/>
      <c r="F25" s="6"/>
      <c r="G25" s="8"/>
    </row>
    <row r="26" spans="2:7" ht="15">
      <c r="B26" s="3"/>
      <c r="C26" s="3"/>
      <c r="F26" s="6"/>
      <c r="G26" s="8"/>
    </row>
    <row r="31" spans="2:3" ht="15">
      <c r="B31" s="3"/>
      <c r="C31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zoomScale="86" zoomScaleNormal="86" zoomScalePageLayoutView="0" workbookViewId="0" topLeftCell="A97">
      <selection activeCell="D138" sqref="D138"/>
    </sheetView>
  </sheetViews>
  <sheetFormatPr defaultColWidth="9.140625" defaultRowHeight="12.75"/>
  <cols>
    <col min="1" max="1" width="6.421875" style="3" customWidth="1"/>
    <col min="2" max="2" width="9.140625" style="1" customWidth="1"/>
    <col min="3" max="3" width="11.28125" style="1" customWidth="1"/>
    <col min="4" max="4" width="12.00390625" style="1" bestFit="1" customWidth="1"/>
    <col min="5" max="5" width="9.140625" style="3" customWidth="1"/>
    <col min="6" max="7" width="9.140625" style="1" customWidth="1"/>
    <col min="8" max="8" width="5.00390625" style="1" customWidth="1"/>
    <col min="9" max="9" width="9.140625" style="1" customWidth="1"/>
    <col min="10" max="10" width="13.00390625" style="1" customWidth="1"/>
    <col min="11" max="16384" width="9.140625" style="1" customWidth="1"/>
  </cols>
  <sheetData>
    <row r="1" ht="20.25">
      <c r="B1" s="4" t="s">
        <v>179</v>
      </c>
    </row>
    <row r="2" ht="12.75" customHeight="1"/>
    <row r="3" ht="16.5">
      <c r="B3" s="5" t="s">
        <v>180</v>
      </c>
    </row>
    <row r="4" ht="18.75">
      <c r="B4" s="2"/>
    </row>
    <row r="5" spans="2:11" ht="16.5">
      <c r="B5" s="43" t="s">
        <v>78</v>
      </c>
      <c r="I5" s="3"/>
      <c r="K5" s="33"/>
    </row>
    <row r="6" spans="2:11" ht="10.5" customHeight="1">
      <c r="B6" s="43"/>
      <c r="I6" s="3"/>
      <c r="K6" s="33"/>
    </row>
    <row r="7" spans="2:11" ht="16.5" customHeight="1">
      <c r="B7" s="3" t="s">
        <v>8</v>
      </c>
      <c r="F7" s="3" t="s">
        <v>9</v>
      </c>
      <c r="I7" s="3"/>
      <c r="K7" s="33"/>
    </row>
    <row r="8" spans="1:13" ht="15">
      <c r="A8" s="3">
        <v>1</v>
      </c>
      <c r="B8" s="1" t="s">
        <v>58</v>
      </c>
      <c r="E8" s="3">
        <v>1</v>
      </c>
      <c r="F8" s="1" t="s">
        <v>85</v>
      </c>
      <c r="K8" s="136"/>
      <c r="M8" s="3"/>
    </row>
    <row r="9" spans="1:11" ht="15">
      <c r="A9" s="3">
        <f>A8+1</f>
        <v>2</v>
      </c>
      <c r="B9" s="1" t="s">
        <v>86</v>
      </c>
      <c r="E9" s="3">
        <v>2</v>
      </c>
      <c r="F9" s="1" t="s">
        <v>69</v>
      </c>
      <c r="K9" s="136"/>
    </row>
    <row r="10" spans="1:11" ht="15">
      <c r="A10" s="3">
        <v>3</v>
      </c>
      <c r="B10" s="1" t="s">
        <v>181</v>
      </c>
      <c r="E10" s="3">
        <v>3</v>
      </c>
      <c r="F10" s="56" t="s">
        <v>87</v>
      </c>
      <c r="K10" s="136"/>
    </row>
    <row r="11" spans="5:11" ht="15">
      <c r="E11" s="72"/>
      <c r="K11" s="136"/>
    </row>
    <row r="12" spans="6:11" ht="6.75" customHeight="1">
      <c r="F12" s="72"/>
      <c r="K12" s="136"/>
    </row>
    <row r="13" spans="2:11" ht="15">
      <c r="B13" s="1" t="s">
        <v>1</v>
      </c>
      <c r="D13" s="3">
        <v>6</v>
      </c>
      <c r="F13" s="72"/>
      <c r="K13" s="136"/>
    </row>
    <row r="14" spans="2:6" ht="15">
      <c r="B14" s="1" t="s">
        <v>2</v>
      </c>
      <c r="D14" s="3">
        <v>7</v>
      </c>
      <c r="F14" s="72"/>
    </row>
    <row r="15" ht="15">
      <c r="F15" s="72"/>
    </row>
    <row r="16" spans="2:6" ht="16.5">
      <c r="B16" s="43" t="s">
        <v>70</v>
      </c>
      <c r="F16" s="72"/>
    </row>
    <row r="17" ht="9.75" customHeight="1">
      <c r="F17" s="72"/>
    </row>
    <row r="18" spans="1:9" ht="15">
      <c r="A18" s="3">
        <v>1</v>
      </c>
      <c r="B18" s="56" t="s">
        <v>87</v>
      </c>
      <c r="F18" s="136"/>
      <c r="I18" s="75"/>
    </row>
    <row r="19" spans="1:9" ht="15">
      <c r="A19" s="3">
        <f>A18+1</f>
        <v>2</v>
      </c>
      <c r="B19" s="56" t="s">
        <v>127</v>
      </c>
      <c r="F19" s="136"/>
      <c r="I19" s="75"/>
    </row>
    <row r="20" spans="1:9" ht="15">
      <c r="A20" s="3">
        <v>3</v>
      </c>
      <c r="B20" s="56" t="s">
        <v>40</v>
      </c>
      <c r="F20" s="136"/>
      <c r="I20" s="75"/>
    </row>
    <row r="21" spans="1:9" ht="15">
      <c r="A21" s="3">
        <f>A10+1</f>
        <v>4</v>
      </c>
      <c r="B21" s="56" t="s">
        <v>88</v>
      </c>
      <c r="F21" s="136"/>
      <c r="I21" s="75"/>
    </row>
    <row r="22" spans="1:9" ht="15">
      <c r="A22" s="3">
        <v>5</v>
      </c>
      <c r="B22" s="56" t="s">
        <v>72</v>
      </c>
      <c r="F22" s="136"/>
      <c r="I22" s="75"/>
    </row>
    <row r="23" spans="1:5" ht="7.5" customHeight="1">
      <c r="A23" s="1"/>
      <c r="E23" s="1"/>
    </row>
    <row r="24" spans="1:5" ht="15">
      <c r="A24" s="1"/>
      <c r="B24" s="1" t="s">
        <v>1</v>
      </c>
      <c r="D24" s="3">
        <v>10</v>
      </c>
      <c r="E24" s="1"/>
    </row>
    <row r="25" spans="1:5" ht="15">
      <c r="A25" s="1"/>
      <c r="B25" s="1" t="s">
        <v>2</v>
      </c>
      <c r="D25" s="3">
        <v>0</v>
      </c>
      <c r="E25" s="1"/>
    </row>
    <row r="26" spans="1:5" ht="15">
      <c r="A26" s="1"/>
      <c r="D26" s="3"/>
      <c r="E26" s="1"/>
    </row>
    <row r="27" spans="1:5" ht="16.5">
      <c r="A27" s="1"/>
      <c r="B27" s="43" t="s">
        <v>71</v>
      </c>
      <c r="D27" s="3"/>
      <c r="E27" s="1"/>
    </row>
    <row r="28" spans="1:5" ht="15">
      <c r="A28" s="1"/>
      <c r="D28" s="3"/>
      <c r="E28" s="1"/>
    </row>
    <row r="29" spans="1:5" ht="15">
      <c r="A29" s="3">
        <v>1</v>
      </c>
      <c r="B29" s="56" t="s">
        <v>25</v>
      </c>
      <c r="C29" s="56"/>
      <c r="D29" s="1" t="s">
        <v>145</v>
      </c>
      <c r="E29" s="1"/>
    </row>
    <row r="30" spans="1:5" ht="15">
      <c r="A30" s="3">
        <f>A29+1</f>
        <v>2</v>
      </c>
      <c r="B30" s="56" t="s">
        <v>41</v>
      </c>
      <c r="C30" s="56"/>
      <c r="D30" s="1" t="s">
        <v>145</v>
      </c>
      <c r="E30" s="1"/>
    </row>
    <row r="31" spans="1:6" ht="15">
      <c r="A31" s="3">
        <f>A30+1</f>
        <v>3</v>
      </c>
      <c r="B31" s="1" t="s">
        <v>128</v>
      </c>
      <c r="D31" s="1" t="s">
        <v>145</v>
      </c>
      <c r="F31" s="72"/>
    </row>
    <row r="32" spans="4:6" ht="15">
      <c r="D32" s="3"/>
      <c r="F32" s="72"/>
    </row>
    <row r="33" spans="2:6" ht="15">
      <c r="B33" s="1" t="s">
        <v>1</v>
      </c>
      <c r="D33" s="3">
        <v>3</v>
      </c>
      <c r="F33" s="72"/>
    </row>
    <row r="34" spans="2:6" ht="15">
      <c r="B34" s="1" t="s">
        <v>59</v>
      </c>
      <c r="D34" s="3">
        <v>4</v>
      </c>
      <c r="F34" s="72"/>
    </row>
    <row r="35" spans="4:6" ht="15">
      <c r="D35" s="3"/>
      <c r="F35" s="72"/>
    </row>
    <row r="36" spans="2:6" ht="16.5">
      <c r="B36" s="43" t="s">
        <v>104</v>
      </c>
      <c r="F36" s="72"/>
    </row>
    <row r="37" ht="15">
      <c r="F37" s="72"/>
    </row>
    <row r="38" spans="1:6" ht="15">
      <c r="A38" s="3">
        <v>1</v>
      </c>
      <c r="B38" s="1" t="s">
        <v>89</v>
      </c>
      <c r="C38" s="56"/>
      <c r="D38" s="1" t="s">
        <v>129</v>
      </c>
      <c r="F38" s="72"/>
    </row>
    <row r="39" spans="1:6" ht="15">
      <c r="A39" s="3">
        <v>2</v>
      </c>
      <c r="B39" s="1" t="s">
        <v>130</v>
      </c>
      <c r="C39" s="56"/>
      <c r="D39" s="1" t="s">
        <v>129</v>
      </c>
      <c r="F39" s="72"/>
    </row>
    <row r="40" ht="15">
      <c r="F40" s="72"/>
    </row>
    <row r="41" spans="2:6" ht="15">
      <c r="B41" s="1" t="s">
        <v>2</v>
      </c>
      <c r="D41" s="3">
        <v>1</v>
      </c>
      <c r="F41" s="72"/>
    </row>
    <row r="42" spans="2:6" ht="15">
      <c r="B42" s="1" t="s">
        <v>59</v>
      </c>
      <c r="D42" s="3">
        <v>4</v>
      </c>
      <c r="F42" s="72"/>
    </row>
    <row r="44" ht="15.75">
      <c r="B44" s="58" t="s">
        <v>105</v>
      </c>
    </row>
    <row r="45" ht="15.75">
      <c r="B45" s="58"/>
    </row>
    <row r="46" spans="1:6" ht="12.75" customHeight="1">
      <c r="A46" s="3">
        <v>1</v>
      </c>
      <c r="B46" s="56" t="s">
        <v>155</v>
      </c>
      <c r="D46" s="1" t="s">
        <v>131</v>
      </c>
      <c r="F46" s="56"/>
    </row>
    <row r="47" spans="1:4" ht="12.75" customHeight="1">
      <c r="A47" s="3">
        <f>A46+1</f>
        <v>2</v>
      </c>
      <c r="B47" s="1" t="s">
        <v>132</v>
      </c>
      <c r="D47" s="1" t="s">
        <v>131</v>
      </c>
    </row>
    <row r="48" spans="1:4" ht="12.75" customHeight="1">
      <c r="A48" s="3">
        <v>3</v>
      </c>
      <c r="B48" s="1" t="s">
        <v>133</v>
      </c>
      <c r="D48" s="1" t="s">
        <v>134</v>
      </c>
    </row>
    <row r="49" spans="1:5" ht="12.75" customHeight="1">
      <c r="A49" s="3">
        <f>A48+1</f>
        <v>4</v>
      </c>
      <c r="B49" s="1" t="s">
        <v>80</v>
      </c>
      <c r="D49" s="1" t="s">
        <v>134</v>
      </c>
      <c r="E49" s="1"/>
    </row>
    <row r="50" ht="9" customHeight="1">
      <c r="N50" s="3"/>
    </row>
    <row r="51" spans="2:14" ht="15">
      <c r="B51" s="1" t="s">
        <v>1</v>
      </c>
      <c r="D51" s="3">
        <v>4</v>
      </c>
      <c r="N51" s="3"/>
    </row>
    <row r="52" spans="2:14" ht="15">
      <c r="B52" s="1" t="s">
        <v>2</v>
      </c>
      <c r="D52" s="3">
        <v>2</v>
      </c>
      <c r="N52" s="3"/>
    </row>
    <row r="53" ht="15">
      <c r="N53" s="3"/>
    </row>
    <row r="54" spans="2:14" ht="15">
      <c r="B54" s="1" t="s">
        <v>1</v>
      </c>
      <c r="D54" s="3">
        <f>D13+D24+D33+D51</f>
        <v>23</v>
      </c>
      <c r="N54" s="3"/>
    </row>
    <row r="55" spans="2:14" ht="15">
      <c r="B55" s="1" t="s">
        <v>2</v>
      </c>
      <c r="D55" s="3">
        <f>D14+D41+D52</f>
        <v>10</v>
      </c>
      <c r="N55" s="3"/>
    </row>
    <row r="56" spans="2:14" ht="15">
      <c r="B56" s="1" t="s">
        <v>59</v>
      </c>
      <c r="D56" s="3">
        <f>D34</f>
        <v>4</v>
      </c>
      <c r="N56" s="3"/>
    </row>
    <row r="57" spans="5:14" ht="15">
      <c r="E57" s="1"/>
      <c r="N57" s="3"/>
    </row>
    <row r="58" spans="2:14" ht="15" customHeight="1">
      <c r="B58" s="57" t="s">
        <v>50</v>
      </c>
      <c r="C58" s="56"/>
      <c r="D58" s="57">
        <f>SUM(D54:D57)</f>
        <v>37</v>
      </c>
      <c r="E58" s="1"/>
      <c r="N58" s="3"/>
    </row>
    <row r="59" spans="1:14" ht="15">
      <c r="A59" s="1"/>
      <c r="E59" s="1"/>
      <c r="N59" s="3"/>
    </row>
    <row r="60" spans="1:14" ht="15">
      <c r="A60" s="1"/>
      <c r="E60" s="1"/>
      <c r="N60" s="3"/>
    </row>
    <row r="61" ht="20.25">
      <c r="B61" s="4" t="str">
        <f>B1</f>
        <v>Rozpis utkání 11.MČR veteránů</v>
      </c>
    </row>
    <row r="62" ht="9" customHeight="1"/>
    <row r="63" ht="16.5">
      <c r="B63" s="5" t="str">
        <f>B3</f>
        <v>Klatovy    19. - 21.5.2017</v>
      </c>
    </row>
    <row r="65" spans="1:5" ht="15" customHeight="1">
      <c r="A65" s="1"/>
      <c r="B65" s="33" t="s">
        <v>55</v>
      </c>
      <c r="E65" s="1"/>
    </row>
    <row r="66" spans="1:6" ht="16.5" customHeight="1">
      <c r="A66" s="1"/>
      <c r="B66" s="3" t="s">
        <v>8</v>
      </c>
      <c r="C66" s="3"/>
      <c r="D66" s="3"/>
      <c r="F66" s="3"/>
    </row>
    <row r="67" spans="1:9" ht="15">
      <c r="A67" s="3">
        <v>1</v>
      </c>
      <c r="B67" s="1" t="s">
        <v>73</v>
      </c>
      <c r="D67" s="3"/>
      <c r="I67" s="3"/>
    </row>
    <row r="68" spans="1:4" ht="15">
      <c r="A68" s="3">
        <v>2</v>
      </c>
      <c r="B68" s="1" t="s">
        <v>74</v>
      </c>
      <c r="D68" s="3"/>
    </row>
    <row r="69" spans="1:4" ht="15">
      <c r="A69" s="3">
        <v>3</v>
      </c>
      <c r="B69" s="1" t="s">
        <v>84</v>
      </c>
      <c r="D69" s="3"/>
    </row>
    <row r="70" spans="4:7" ht="15">
      <c r="D70" s="3"/>
      <c r="G70" s="3"/>
    </row>
    <row r="71" spans="4:9" ht="10.5" customHeight="1">
      <c r="D71" s="3"/>
      <c r="I71" s="3"/>
    </row>
    <row r="72" spans="2:4" ht="15">
      <c r="B72" s="1" t="s">
        <v>1</v>
      </c>
      <c r="D72" s="3">
        <v>6</v>
      </c>
    </row>
    <row r="73" spans="2:4" ht="15">
      <c r="B73" s="1" t="s">
        <v>2</v>
      </c>
      <c r="D73" s="3">
        <v>0</v>
      </c>
    </row>
    <row r="74" ht="15">
      <c r="D74" s="3"/>
    </row>
    <row r="75" ht="16.5">
      <c r="B75" s="46" t="s">
        <v>56</v>
      </c>
    </row>
    <row r="76" ht="9.75" customHeight="1">
      <c r="B76" s="46"/>
    </row>
    <row r="77" spans="1:6" ht="13.5" customHeight="1">
      <c r="A77" s="1"/>
      <c r="B77" s="3" t="s">
        <v>8</v>
      </c>
      <c r="F77" s="3"/>
    </row>
    <row r="78" spans="1:7" ht="15">
      <c r="A78" s="3">
        <v>1</v>
      </c>
      <c r="B78" s="21" t="s">
        <v>27</v>
      </c>
      <c r="E78" s="57"/>
      <c r="F78" s="21"/>
      <c r="G78" s="56"/>
    </row>
    <row r="79" spans="1:7" ht="15">
      <c r="A79" s="3">
        <v>2</v>
      </c>
      <c r="B79" s="21" t="s">
        <v>75</v>
      </c>
      <c r="E79" s="57"/>
      <c r="G79" s="56"/>
    </row>
    <row r="80" spans="1:9" ht="15">
      <c r="A80" s="3">
        <v>3</v>
      </c>
      <c r="B80" s="1" t="s">
        <v>83</v>
      </c>
      <c r="E80" s="57"/>
      <c r="I80" s="56"/>
    </row>
    <row r="81" spans="1:9" ht="15">
      <c r="A81" s="3">
        <v>4</v>
      </c>
      <c r="B81" s="56" t="s">
        <v>65</v>
      </c>
      <c r="E81" s="57"/>
      <c r="F81" s="56"/>
      <c r="I81" s="56"/>
    </row>
    <row r="82" spans="1:9" ht="15">
      <c r="A82" s="3">
        <v>5</v>
      </c>
      <c r="B82" s="1" t="s">
        <v>135</v>
      </c>
      <c r="E82" s="57"/>
      <c r="F82" s="56"/>
      <c r="I82" s="56"/>
    </row>
    <row r="83" ht="15">
      <c r="E83" s="1"/>
    </row>
    <row r="84" spans="2:10" ht="15">
      <c r="B84" s="1" t="s">
        <v>1</v>
      </c>
      <c r="D84" s="3">
        <v>10</v>
      </c>
      <c r="E84" s="1"/>
      <c r="J84" s="3"/>
    </row>
    <row r="85" spans="2:10" ht="15">
      <c r="B85" s="1" t="s">
        <v>2</v>
      </c>
      <c r="D85" s="3">
        <v>0</v>
      </c>
      <c r="E85" s="1"/>
      <c r="J85" s="3"/>
    </row>
    <row r="86" spans="1:5" ht="13.5">
      <c r="A86" s="1"/>
      <c r="E86" s="1"/>
    </row>
    <row r="87" ht="16.5">
      <c r="B87" s="46" t="s">
        <v>28</v>
      </c>
    </row>
    <row r="88" ht="8.25" customHeight="1"/>
    <row r="89" spans="2:6" ht="15">
      <c r="B89" s="3" t="s">
        <v>8</v>
      </c>
      <c r="C89" s="3"/>
      <c r="D89" s="3"/>
      <c r="F89" s="3"/>
    </row>
    <row r="90" spans="1:5" ht="15">
      <c r="A90" s="3">
        <v>1</v>
      </c>
      <c r="B90" s="1" t="s">
        <v>148</v>
      </c>
      <c r="E90" s="44"/>
    </row>
    <row r="91" spans="1:4" ht="15">
      <c r="A91" s="3">
        <v>2</v>
      </c>
      <c r="B91" s="1" t="s">
        <v>174</v>
      </c>
      <c r="D91" s="3"/>
    </row>
    <row r="92" spans="1:4" ht="15">
      <c r="A92" s="3">
        <v>3</v>
      </c>
      <c r="B92" s="1" t="s">
        <v>49</v>
      </c>
      <c r="D92" s="3"/>
    </row>
    <row r="93" spans="1:4" ht="15">
      <c r="A93" s="3">
        <v>4</v>
      </c>
      <c r="B93" s="1" t="s">
        <v>136</v>
      </c>
      <c r="D93" s="3"/>
    </row>
    <row r="94" spans="4:5" ht="15">
      <c r="D94" s="3"/>
      <c r="E94" s="1"/>
    </row>
    <row r="95" ht="9.75" customHeight="1">
      <c r="E95" s="1"/>
    </row>
    <row r="96" spans="2:5" ht="16.5" customHeight="1">
      <c r="B96" s="1" t="s">
        <v>1</v>
      </c>
      <c r="D96" s="3">
        <v>6</v>
      </c>
      <c r="E96" s="1"/>
    </row>
    <row r="97" spans="2:5" ht="15">
      <c r="B97" s="1" t="s">
        <v>2</v>
      </c>
      <c r="D97" s="3">
        <v>2</v>
      </c>
      <c r="E97" s="1"/>
    </row>
    <row r="99" ht="16.5">
      <c r="B99" s="94" t="s">
        <v>76</v>
      </c>
    </row>
    <row r="100" spans="1:6" ht="9.75" customHeight="1">
      <c r="A100" s="1"/>
      <c r="E100" s="1"/>
      <c r="F100" s="21"/>
    </row>
    <row r="101" spans="1:8" ht="15">
      <c r="A101" s="1"/>
      <c r="B101" s="3" t="s">
        <v>8</v>
      </c>
      <c r="F101" s="3" t="s">
        <v>9</v>
      </c>
      <c r="H101" s="3"/>
    </row>
    <row r="102" spans="1:11" ht="15">
      <c r="A102" s="3">
        <v>1</v>
      </c>
      <c r="B102" s="56" t="s">
        <v>91</v>
      </c>
      <c r="C102" s="56"/>
      <c r="D102" s="56"/>
      <c r="E102" s="57">
        <v>1</v>
      </c>
      <c r="F102" s="56" t="s">
        <v>67</v>
      </c>
      <c r="G102" s="56"/>
      <c r="H102" s="56"/>
      <c r="K102" s="56"/>
    </row>
    <row r="103" spans="1:9" ht="15">
      <c r="A103" s="3">
        <v>2</v>
      </c>
      <c r="B103" s="56" t="s">
        <v>137</v>
      </c>
      <c r="C103" s="56"/>
      <c r="D103" s="56"/>
      <c r="E103" s="57">
        <v>2</v>
      </c>
      <c r="F103" s="56" t="s">
        <v>90</v>
      </c>
      <c r="G103" s="56"/>
      <c r="I103" s="56"/>
    </row>
    <row r="104" spans="1:9" ht="15">
      <c r="A104" s="3">
        <v>3</v>
      </c>
      <c r="B104" s="56" t="s">
        <v>195</v>
      </c>
      <c r="C104" s="56"/>
      <c r="D104" s="56"/>
      <c r="E104" s="57">
        <v>3</v>
      </c>
      <c r="F104" s="56" t="s">
        <v>26</v>
      </c>
      <c r="G104" s="56"/>
      <c r="I104" s="56"/>
    </row>
    <row r="105" spans="1:6" ht="8.25" customHeight="1">
      <c r="A105" s="1"/>
      <c r="E105" s="57"/>
      <c r="F105" s="21"/>
    </row>
    <row r="106" spans="2:5" ht="15" customHeight="1">
      <c r="B106" s="1" t="s">
        <v>1</v>
      </c>
      <c r="D106" s="3">
        <v>6</v>
      </c>
      <c r="E106" s="1"/>
    </row>
    <row r="107" spans="1:5" ht="15" customHeight="1">
      <c r="A107" s="1"/>
      <c r="B107" s="1" t="s">
        <v>2</v>
      </c>
      <c r="D107" s="3">
        <v>7</v>
      </c>
      <c r="E107" s="1"/>
    </row>
    <row r="108" spans="1:5" ht="15" customHeight="1">
      <c r="A108" s="1"/>
      <c r="E108" s="1"/>
    </row>
    <row r="109" spans="1:5" ht="15" customHeight="1">
      <c r="A109" s="1"/>
      <c r="B109" s="46" t="s">
        <v>196</v>
      </c>
      <c r="E109" s="1"/>
    </row>
    <row r="110" spans="1:5" ht="15" customHeight="1">
      <c r="A110" s="1"/>
      <c r="B110" s="46"/>
      <c r="E110" s="1"/>
    </row>
    <row r="111" spans="1:6" ht="15" customHeight="1">
      <c r="A111" s="56"/>
      <c r="B111" s="3" t="s">
        <v>8</v>
      </c>
      <c r="F111" s="3" t="s">
        <v>9</v>
      </c>
    </row>
    <row r="112" spans="1:6" ht="15" customHeight="1">
      <c r="A112" s="57">
        <v>1</v>
      </c>
      <c r="B112" s="56" t="s">
        <v>138</v>
      </c>
      <c r="C112" s="56"/>
      <c r="E112" s="57">
        <v>1</v>
      </c>
      <c r="F112" s="56" t="s">
        <v>92</v>
      </c>
    </row>
    <row r="113" spans="1:6" ht="15" customHeight="1">
      <c r="A113" s="57">
        <v>2</v>
      </c>
      <c r="B113" s="56" t="s">
        <v>93</v>
      </c>
      <c r="C113" s="56"/>
      <c r="E113" s="57">
        <v>2</v>
      </c>
      <c r="F113" s="56" t="s">
        <v>182</v>
      </c>
    </row>
    <row r="114" spans="1:6" ht="15" customHeight="1">
      <c r="A114" s="57">
        <v>3</v>
      </c>
      <c r="B114" s="56" t="s">
        <v>144</v>
      </c>
      <c r="C114" s="56"/>
      <c r="E114" s="57">
        <v>3</v>
      </c>
      <c r="F114" s="1" t="s">
        <v>139</v>
      </c>
    </row>
    <row r="115" ht="15" customHeight="1">
      <c r="A115" s="1"/>
    </row>
    <row r="116" spans="2:4" ht="15" customHeight="1">
      <c r="B116" s="1" t="s">
        <v>1</v>
      </c>
      <c r="D116" s="3">
        <v>6</v>
      </c>
    </row>
    <row r="117" spans="2:4" ht="15" customHeight="1">
      <c r="B117" s="1" t="s">
        <v>2</v>
      </c>
      <c r="D117" s="3">
        <v>5</v>
      </c>
    </row>
    <row r="118" ht="15" customHeight="1"/>
    <row r="119" ht="15" customHeight="1">
      <c r="B119" s="46" t="s">
        <v>140</v>
      </c>
    </row>
    <row r="120" ht="15" customHeight="1">
      <c r="B120" s="46"/>
    </row>
    <row r="121" spans="1:16" ht="15" customHeight="1">
      <c r="A121" s="57">
        <v>1</v>
      </c>
      <c r="B121" s="56" t="s">
        <v>61</v>
      </c>
      <c r="C121" s="56"/>
      <c r="D121" s="56"/>
      <c r="E121" s="57"/>
      <c r="F121" s="56"/>
      <c r="L121" s="97"/>
      <c r="M121" s="3"/>
      <c r="N121" s="3"/>
      <c r="O121" s="3"/>
      <c r="P121" s="3"/>
    </row>
    <row r="122" spans="1:16" ht="15" customHeight="1">
      <c r="A122" s="57">
        <v>2</v>
      </c>
      <c r="B122" s="56" t="s">
        <v>141</v>
      </c>
      <c r="C122" s="56"/>
      <c r="D122" s="56"/>
      <c r="E122" s="57"/>
      <c r="F122" s="56"/>
      <c r="L122" s="97"/>
      <c r="M122" s="3"/>
      <c r="N122" s="3"/>
      <c r="P122" s="97"/>
    </row>
    <row r="123" spans="1:16" ht="15" customHeight="1">
      <c r="A123" s="3">
        <v>3</v>
      </c>
      <c r="B123" s="1" t="s">
        <v>183</v>
      </c>
      <c r="L123" s="97"/>
      <c r="M123" s="3"/>
      <c r="N123" s="3"/>
      <c r="P123" s="97"/>
    </row>
    <row r="124" spans="13:16" ht="15" customHeight="1">
      <c r="M124" s="3"/>
      <c r="N124" s="3"/>
      <c r="P124" s="97"/>
    </row>
    <row r="125" spans="2:16" ht="15">
      <c r="B125" s="1" t="s">
        <v>1</v>
      </c>
      <c r="D125" s="3">
        <v>3</v>
      </c>
      <c r="M125" s="3"/>
      <c r="N125" s="3"/>
      <c r="P125" s="97"/>
    </row>
    <row r="126" spans="2:16" ht="15">
      <c r="B126" s="1" t="s">
        <v>103</v>
      </c>
      <c r="D126" s="3">
        <v>4</v>
      </c>
      <c r="M126" s="3"/>
      <c r="N126" s="3"/>
      <c r="P126" s="97"/>
    </row>
    <row r="127" ht="15">
      <c r="D127" s="3"/>
    </row>
    <row r="128" spans="2:4" ht="16.5">
      <c r="B128" s="46" t="s">
        <v>142</v>
      </c>
      <c r="D128" s="3"/>
    </row>
    <row r="129" spans="1:4" ht="15">
      <c r="A129" s="3">
        <v>1</v>
      </c>
      <c r="B129" s="1" t="s">
        <v>77</v>
      </c>
      <c r="D129" s="3"/>
    </row>
    <row r="130" spans="1:4" ht="15">
      <c r="A130" s="3">
        <v>2</v>
      </c>
      <c r="B130" s="1" t="s">
        <v>143</v>
      </c>
      <c r="D130" s="3"/>
    </row>
    <row r="131" ht="15">
      <c r="D131" s="3"/>
    </row>
    <row r="132" spans="2:4" ht="15">
      <c r="B132" s="1" t="s">
        <v>2</v>
      </c>
      <c r="D132" s="3">
        <v>1</v>
      </c>
    </row>
    <row r="133" spans="2:4" ht="15">
      <c r="B133" s="1" t="s">
        <v>103</v>
      </c>
      <c r="D133" s="3">
        <v>4</v>
      </c>
    </row>
    <row r="136" spans="2:4" ht="15" customHeight="1">
      <c r="B136" s="1" t="s">
        <v>1</v>
      </c>
      <c r="D136" s="3">
        <f>D72+D84+D96+D106+D116+D125</f>
        <v>37</v>
      </c>
    </row>
    <row r="137" spans="2:4" ht="15">
      <c r="B137" s="1" t="s">
        <v>2</v>
      </c>
      <c r="D137" s="3">
        <f>D73+D85+D97+D107+D117+D132</f>
        <v>15</v>
      </c>
    </row>
    <row r="138" spans="2:4" ht="15">
      <c r="B138" s="1" t="s">
        <v>103</v>
      </c>
      <c r="D138" s="3">
        <f>(D126+D133)/2</f>
        <v>4</v>
      </c>
    </row>
    <row r="140" spans="2:4" ht="15">
      <c r="B140" s="57" t="s">
        <v>51</v>
      </c>
      <c r="C140" s="56"/>
      <c r="D140" s="57">
        <f>SUM(D136:D139)</f>
        <v>56</v>
      </c>
    </row>
    <row r="141" spans="2:4" ht="15">
      <c r="B141" s="56"/>
      <c r="C141" s="56"/>
      <c r="D141" s="56"/>
    </row>
  </sheetData>
  <sheetProtection/>
  <printOptions/>
  <pageMargins left="0.5" right="0.55" top="0.53" bottom="0.5" header="0.4921259845" footer="0.4921259845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B255D"/>
    <pageSetUpPr fitToPage="1"/>
  </sheetPr>
  <dimension ref="A1:Q42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4.7109375" style="1" customWidth="1"/>
    <col min="2" max="2" width="17.7109375" style="1" customWidth="1"/>
    <col min="3" max="3" width="13.421875" style="1" customWidth="1"/>
    <col min="4" max="5" width="9.421875" style="1" customWidth="1"/>
    <col min="6" max="6" width="9.140625" style="1" customWidth="1"/>
    <col min="7" max="7" width="12.28125" style="1" customWidth="1"/>
    <col min="8" max="16384" width="9.140625" style="1" customWidth="1"/>
  </cols>
  <sheetData>
    <row r="1" ht="20.25">
      <c r="B1" s="4" t="str">
        <f>Kategorie!B1</f>
        <v>Rozpis utkání 11.MČR veteránů</v>
      </c>
    </row>
    <row r="3" ht="16.5">
      <c r="B3" s="5" t="str">
        <f>Kategorie!B3</f>
        <v>Klatovy    19. - 21.5.2017</v>
      </c>
    </row>
    <row r="5" spans="2:5" ht="16.5">
      <c r="B5" s="3" t="s">
        <v>7</v>
      </c>
      <c r="D5" s="113" t="s">
        <v>78</v>
      </c>
      <c r="E5" s="113"/>
    </row>
    <row r="8" spans="1:10" ht="15">
      <c r="A8" s="3"/>
      <c r="B8" s="3" t="str">
        <f>Kategorie!B7</f>
        <v>Skupina A</v>
      </c>
      <c r="C8" s="3"/>
      <c r="D8" s="3"/>
      <c r="E8" s="3"/>
      <c r="F8" s="3" t="str">
        <f>Kategorie!F7</f>
        <v>Skupina B</v>
      </c>
      <c r="I8" s="3"/>
      <c r="J8" s="3"/>
    </row>
    <row r="9" spans="1:9" ht="15">
      <c r="A9" s="3">
        <f>Kategorie!A8</f>
        <v>1</v>
      </c>
      <c r="B9" s="1" t="str">
        <f>Kategorie!B8</f>
        <v>Rachejtle</v>
      </c>
      <c r="E9" s="3">
        <f>Kategorie!E8</f>
        <v>1</v>
      </c>
      <c r="F9" s="1" t="str">
        <f>Kategorie!F8</f>
        <v>Slepičárna Brno</v>
      </c>
      <c r="I9" s="3"/>
    </row>
    <row r="10" spans="1:9" ht="15">
      <c r="A10" s="3">
        <f>Kategorie!A9</f>
        <v>2</v>
      </c>
      <c r="B10" s="1" t="str">
        <f>Kategorie!F9</f>
        <v>PILSNER 12º</v>
      </c>
      <c r="E10" s="3">
        <f>Kategorie!E9</f>
        <v>2</v>
      </c>
      <c r="F10" s="1" t="str">
        <f>Kategorie!B9</f>
        <v>Ležendy</v>
      </c>
      <c r="I10" s="3"/>
    </row>
    <row r="11" spans="1:9" ht="15">
      <c r="A11" s="3">
        <f>Kategorie!A10</f>
        <v>3</v>
      </c>
      <c r="B11" s="1" t="str">
        <f>Kategorie!F10</f>
        <v>Renocar Podolí</v>
      </c>
      <c r="E11" s="3">
        <f>Kategorie!E10</f>
        <v>3</v>
      </c>
      <c r="F11" s="1" t="str">
        <f>Kategorie!B10</f>
        <v>BK Lazaret</v>
      </c>
      <c r="I11" s="3"/>
    </row>
    <row r="12" spans="1:6" ht="15">
      <c r="A12" s="3"/>
      <c r="F12" s="3"/>
    </row>
    <row r="13" ht="15">
      <c r="F13" s="3"/>
    </row>
    <row r="14" spans="1:5" ht="15">
      <c r="A14" s="3"/>
      <c r="B14" s="1" t="s">
        <v>1</v>
      </c>
      <c r="D14" s="3">
        <f>Kategorie!D13</f>
        <v>6</v>
      </c>
      <c r="E14" s="3"/>
    </row>
    <row r="15" spans="1:17" ht="15">
      <c r="A15" s="3"/>
      <c r="B15" s="1" t="s">
        <v>2</v>
      </c>
      <c r="D15" s="3">
        <f>Kategorie!D14</f>
        <v>7</v>
      </c>
      <c r="E15" s="3"/>
      <c r="L15" s="3"/>
      <c r="P15" s="3"/>
      <c r="Q15" s="72"/>
    </row>
    <row r="16" spans="1:17" ht="15">
      <c r="A16" s="3"/>
      <c r="L16" s="3"/>
      <c r="P16" s="3"/>
      <c r="Q16" s="72"/>
    </row>
    <row r="17" spans="12:17" ht="15">
      <c r="L17" s="3"/>
      <c r="P17" s="3"/>
      <c r="Q17" s="72"/>
    </row>
    <row r="18" spans="2:17" ht="18.75">
      <c r="B18" s="9" t="s">
        <v>10</v>
      </c>
      <c r="L18" s="3"/>
      <c r="P18" s="3"/>
      <c r="Q18" s="72"/>
    </row>
    <row r="19" spans="5:17" s="3" customFormat="1" ht="15">
      <c r="E19" s="7" t="s">
        <v>62</v>
      </c>
      <c r="F19" s="7" t="s">
        <v>13</v>
      </c>
      <c r="G19" s="7" t="s">
        <v>11</v>
      </c>
      <c r="H19" s="3" t="s">
        <v>12</v>
      </c>
      <c r="M19" s="1"/>
      <c r="N19" s="1"/>
      <c r="O19" s="1"/>
      <c r="Q19" s="72"/>
    </row>
    <row r="20" spans="1:17" ht="15">
      <c r="A20" s="1">
        <v>1</v>
      </c>
      <c r="B20" s="3" t="str">
        <f>B9</f>
        <v>Rachejtle</v>
      </c>
      <c r="C20" s="3" t="str">
        <f>B10</f>
        <v>PILSNER 12º</v>
      </c>
      <c r="E20" s="7" t="s">
        <v>63</v>
      </c>
      <c r="F20" s="6" t="s">
        <v>14</v>
      </c>
      <c r="G20" s="8" t="s">
        <v>42</v>
      </c>
      <c r="H20" s="1" t="s">
        <v>0</v>
      </c>
      <c r="L20" s="3"/>
      <c r="P20" s="3"/>
      <c r="Q20" s="72"/>
    </row>
    <row r="21" spans="1:8" ht="15">
      <c r="A21" s="1">
        <v>2</v>
      </c>
      <c r="B21" s="57" t="str">
        <f>F11</f>
        <v>BK Lazaret</v>
      </c>
      <c r="C21" s="57" t="str">
        <f>F10</f>
        <v>Ležendy</v>
      </c>
      <c r="E21" s="7" t="s">
        <v>64</v>
      </c>
      <c r="F21" s="6" t="s">
        <v>14</v>
      </c>
      <c r="G21" s="8" t="s">
        <v>42</v>
      </c>
      <c r="H21" s="1" t="s">
        <v>29</v>
      </c>
    </row>
    <row r="22" spans="1:17" ht="15">
      <c r="A22" s="1">
        <v>3</v>
      </c>
      <c r="B22" s="57" t="str">
        <f>B10</f>
        <v>PILSNER 12º</v>
      </c>
      <c r="C22" s="57" t="str">
        <f>B11</f>
        <v>Renocar Podolí</v>
      </c>
      <c r="E22" s="7" t="s">
        <v>63</v>
      </c>
      <c r="F22" s="6" t="s">
        <v>14</v>
      </c>
      <c r="G22" s="8" t="s">
        <v>44</v>
      </c>
      <c r="H22" s="1" t="s">
        <v>0</v>
      </c>
      <c r="L22" s="3"/>
      <c r="P22" s="3"/>
      <c r="Q22" s="72"/>
    </row>
    <row r="23" spans="1:17" ht="15">
      <c r="A23" s="1">
        <v>4</v>
      </c>
      <c r="B23" s="57" t="str">
        <f>F9</f>
        <v>Slepičárna Brno</v>
      </c>
      <c r="C23" s="57" t="str">
        <f>F11</f>
        <v>BK Lazaret</v>
      </c>
      <c r="E23" s="7" t="s">
        <v>64</v>
      </c>
      <c r="F23" s="6" t="s">
        <v>14</v>
      </c>
      <c r="G23" s="8" t="s">
        <v>45</v>
      </c>
      <c r="H23" s="1" t="s">
        <v>29</v>
      </c>
      <c r="L23" s="3"/>
      <c r="P23" s="3"/>
      <c r="Q23" s="72"/>
    </row>
    <row r="24" spans="1:17" ht="15">
      <c r="A24" s="1">
        <v>5</v>
      </c>
      <c r="B24" s="57" t="str">
        <f>B11</f>
        <v>Renocar Podolí</v>
      </c>
      <c r="C24" s="57" t="str">
        <f>B9</f>
        <v>Rachejtle</v>
      </c>
      <c r="E24" s="7" t="s">
        <v>63</v>
      </c>
      <c r="F24" s="6" t="s">
        <v>15</v>
      </c>
      <c r="G24" s="102" t="s">
        <v>18</v>
      </c>
      <c r="H24" s="1" t="s">
        <v>29</v>
      </c>
      <c r="L24" s="3"/>
      <c r="P24" s="3"/>
      <c r="Q24" s="72"/>
    </row>
    <row r="25" spans="1:8" ht="15">
      <c r="A25" s="1">
        <v>6</v>
      </c>
      <c r="B25" s="57" t="str">
        <f>F10</f>
        <v>Ležendy</v>
      </c>
      <c r="C25" s="57" t="str">
        <f>F9</f>
        <v>Slepičárna Brno</v>
      </c>
      <c r="E25" s="7" t="s">
        <v>64</v>
      </c>
      <c r="F25" s="6" t="s">
        <v>15</v>
      </c>
      <c r="G25" s="102" t="s">
        <v>18</v>
      </c>
      <c r="H25" s="1" t="s">
        <v>82</v>
      </c>
    </row>
    <row r="26" spans="1:8" ht="15">
      <c r="A26" s="1">
        <v>7</v>
      </c>
      <c r="B26" s="78" t="s">
        <v>110</v>
      </c>
      <c r="C26" s="78" t="s">
        <v>184</v>
      </c>
      <c r="D26" s="61"/>
      <c r="E26" s="7" t="s">
        <v>212</v>
      </c>
      <c r="F26" s="6" t="s">
        <v>15</v>
      </c>
      <c r="G26" s="102" t="s">
        <v>35</v>
      </c>
      <c r="H26" s="1" t="s">
        <v>29</v>
      </c>
    </row>
    <row r="27" spans="1:8" ht="15">
      <c r="A27" s="1">
        <v>8</v>
      </c>
      <c r="B27" s="78" t="s">
        <v>108</v>
      </c>
      <c r="C27" s="78" t="s">
        <v>185</v>
      </c>
      <c r="E27" s="7" t="s">
        <v>213</v>
      </c>
      <c r="F27" s="6" t="s">
        <v>15</v>
      </c>
      <c r="G27" s="102" t="s">
        <v>36</v>
      </c>
      <c r="H27" s="1" t="s">
        <v>29</v>
      </c>
    </row>
    <row r="28" spans="1:8" ht="15">
      <c r="A28" s="1">
        <v>9</v>
      </c>
      <c r="B28" s="78" t="s">
        <v>186</v>
      </c>
      <c r="C28" s="78" t="s">
        <v>107</v>
      </c>
      <c r="E28" s="7" t="s">
        <v>111</v>
      </c>
      <c r="F28" s="6" t="s">
        <v>15</v>
      </c>
      <c r="G28" s="102" t="s">
        <v>38</v>
      </c>
      <c r="H28" s="1" t="s">
        <v>29</v>
      </c>
    </row>
    <row r="29" spans="1:8" ht="15">
      <c r="A29" s="1">
        <v>10</v>
      </c>
      <c r="B29" s="78" t="s">
        <v>187</v>
      </c>
      <c r="C29" s="78" t="s">
        <v>109</v>
      </c>
      <c r="E29" s="7" t="s">
        <v>112</v>
      </c>
      <c r="F29" s="6" t="s">
        <v>15</v>
      </c>
      <c r="G29" s="102" t="s">
        <v>39</v>
      </c>
      <c r="H29" s="1" t="s">
        <v>29</v>
      </c>
    </row>
    <row r="30" spans="1:8" ht="15">
      <c r="A30" s="1">
        <v>11</v>
      </c>
      <c r="B30" s="7" t="s">
        <v>188</v>
      </c>
      <c r="C30" s="7" t="s">
        <v>189</v>
      </c>
      <c r="D30" s="6" t="s">
        <v>153</v>
      </c>
      <c r="F30" s="6" t="s">
        <v>15</v>
      </c>
      <c r="G30" s="8" t="s">
        <v>124</v>
      </c>
      <c r="H30" s="1" t="s">
        <v>29</v>
      </c>
    </row>
    <row r="31" spans="1:8" ht="15">
      <c r="A31" s="1">
        <v>12</v>
      </c>
      <c r="B31" s="7" t="s">
        <v>190</v>
      </c>
      <c r="C31" s="7" t="s">
        <v>191</v>
      </c>
      <c r="D31" s="6" t="s">
        <v>151</v>
      </c>
      <c r="F31" s="6" t="s">
        <v>16</v>
      </c>
      <c r="G31" s="8" t="s">
        <v>30</v>
      </c>
      <c r="H31" s="1" t="s">
        <v>82</v>
      </c>
    </row>
    <row r="32" spans="1:8" ht="15">
      <c r="A32" s="1">
        <v>13</v>
      </c>
      <c r="B32" s="7" t="s">
        <v>192</v>
      </c>
      <c r="C32" s="7" t="s">
        <v>193</v>
      </c>
      <c r="D32" s="6" t="s">
        <v>149</v>
      </c>
      <c r="F32" s="6" t="s">
        <v>16</v>
      </c>
      <c r="G32" s="8" t="s">
        <v>31</v>
      </c>
      <c r="H32" s="1" t="s">
        <v>82</v>
      </c>
    </row>
    <row r="33" spans="2:7" ht="15">
      <c r="B33" s="3"/>
      <c r="C33" s="3"/>
      <c r="F33" s="6"/>
      <c r="G33" s="8"/>
    </row>
    <row r="34" spans="2:7" ht="15">
      <c r="B34" s="3"/>
      <c r="C34" s="3"/>
      <c r="F34" s="6"/>
      <c r="G34" s="8"/>
    </row>
    <row r="35" spans="2:7" ht="15">
      <c r="B35" s="3"/>
      <c r="C35" s="3"/>
      <c r="F35" s="6"/>
      <c r="G35" s="8"/>
    </row>
    <row r="36" spans="2:7" ht="15">
      <c r="B36" s="3"/>
      <c r="C36" s="3"/>
      <c r="F36" s="6"/>
      <c r="G36" s="8"/>
    </row>
    <row r="37" spans="2:7" ht="15">
      <c r="B37" s="3"/>
      <c r="C37" s="3"/>
      <c r="F37" s="6"/>
      <c r="G37" s="8"/>
    </row>
    <row r="38" spans="2:7" ht="15">
      <c r="B38" s="3"/>
      <c r="C38" s="3"/>
      <c r="F38" s="6"/>
      <c r="G38" s="8"/>
    </row>
    <row r="39" spans="2:7" ht="15">
      <c r="B39" s="3"/>
      <c r="C39" s="3"/>
      <c r="F39" s="6"/>
      <c r="G39" s="8"/>
    </row>
    <row r="40" spans="2:3" ht="15">
      <c r="B40" s="3"/>
      <c r="C40" s="3"/>
    </row>
    <row r="41" ht="15">
      <c r="B41" s="3"/>
    </row>
    <row r="42" spans="4:8" ht="15">
      <c r="D42" s="3"/>
      <c r="E42" s="3"/>
      <c r="F42" s="3"/>
      <c r="H42" s="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.7109375" style="1" customWidth="1"/>
    <col min="2" max="2" width="22.28125" style="1" customWidth="1"/>
    <col min="3" max="3" width="19.8515625" style="1" customWidth="1"/>
    <col min="4" max="4" width="6.421875" style="1" customWidth="1"/>
    <col min="5" max="5" width="9.140625" style="1" customWidth="1"/>
    <col min="6" max="6" width="12.28125" style="1" customWidth="1"/>
    <col min="7" max="8" width="9.140625" style="1" customWidth="1"/>
    <col min="9" max="9" width="4.28125" style="1" customWidth="1"/>
    <col min="10" max="11" width="9.140625" style="1" customWidth="1"/>
    <col min="12" max="12" width="21.57421875" style="1" customWidth="1"/>
    <col min="13" max="16384" width="9.140625" style="1" customWidth="1"/>
  </cols>
  <sheetData>
    <row r="1" ht="20.25">
      <c r="B1" s="4" t="str">
        <f>Kategorie!B1</f>
        <v>Rozpis utkání 11.MČR veteránů</v>
      </c>
    </row>
    <row r="3" ht="16.5">
      <c r="B3" s="5" t="str">
        <f>Kategorie!B3</f>
        <v>Klatovy    19. - 21.5.2017</v>
      </c>
    </row>
    <row r="5" spans="2:4" ht="15.75">
      <c r="B5" s="3" t="s">
        <v>7</v>
      </c>
      <c r="D5" s="112" t="s">
        <v>70</v>
      </c>
    </row>
    <row r="7" spans="1:4" ht="15">
      <c r="A7" s="3">
        <f>Kategorie!A18</f>
        <v>1</v>
      </c>
      <c r="B7" s="1" t="str">
        <f>Kategorie!B18</f>
        <v>Renocar Podolí</v>
      </c>
      <c r="D7" s="3"/>
    </row>
    <row r="8" spans="1:4" ht="15">
      <c r="A8" s="3">
        <f>Kategorie!A19</f>
        <v>2</v>
      </c>
      <c r="B8" s="1" t="str">
        <f>Kategorie!B20</f>
        <v>Czech Dream Team</v>
      </c>
      <c r="D8" s="3"/>
    </row>
    <row r="9" spans="1:4" ht="15">
      <c r="A9" s="3">
        <f>Kategorie!A20</f>
        <v>3</v>
      </c>
      <c r="B9" s="1" t="str">
        <f>Kategorie!B19</f>
        <v>LiboTeam</v>
      </c>
      <c r="D9" s="3"/>
    </row>
    <row r="10" spans="1:5" ht="15">
      <c r="A10" s="3">
        <f>Kategorie!A21</f>
        <v>4</v>
      </c>
      <c r="B10" s="1" t="str">
        <f>Kategorie!B21</f>
        <v>Brandýs Oldies Goldies</v>
      </c>
      <c r="E10" s="3"/>
    </row>
    <row r="11" spans="1:2" ht="15">
      <c r="A11" s="3">
        <f>Kategorie!A22</f>
        <v>5</v>
      </c>
      <c r="B11" s="1" t="str">
        <f>Kategorie!B22</f>
        <v>Sochy Beroun</v>
      </c>
    </row>
    <row r="12" ht="15">
      <c r="E12" s="3"/>
    </row>
    <row r="13" spans="1:4" ht="15">
      <c r="A13" s="3"/>
      <c r="B13" s="1" t="s">
        <v>1</v>
      </c>
      <c r="D13" s="3">
        <f>Kategorie!D24</f>
        <v>10</v>
      </c>
    </row>
    <row r="14" spans="1:16" ht="15">
      <c r="A14" s="3"/>
      <c r="B14" s="1" t="s">
        <v>2</v>
      </c>
      <c r="D14" s="3">
        <f>Kategorie!D25</f>
        <v>0</v>
      </c>
      <c r="K14" s="3"/>
      <c r="O14" s="3"/>
      <c r="P14" s="72"/>
    </row>
    <row r="15" ht="15">
      <c r="A15" s="3"/>
    </row>
    <row r="17" ht="18.75">
      <c r="B17" s="9" t="s">
        <v>10</v>
      </c>
    </row>
    <row r="18" spans="5:7" s="3" customFormat="1" ht="15">
      <c r="E18" s="7" t="s">
        <v>13</v>
      </c>
      <c r="F18" s="7" t="s">
        <v>11</v>
      </c>
      <c r="G18" s="3" t="s">
        <v>12</v>
      </c>
    </row>
    <row r="19" spans="1:8" ht="15">
      <c r="A19" s="1">
        <v>1</v>
      </c>
      <c r="B19" s="57" t="str">
        <f>B8</f>
        <v>Czech Dream Team</v>
      </c>
      <c r="C19" s="57" t="str">
        <f>B10</f>
        <v>Brandýs Oldies Goldies</v>
      </c>
      <c r="D19" s="97"/>
      <c r="E19" s="101" t="s">
        <v>14</v>
      </c>
      <c r="F19" s="102" t="s">
        <v>43</v>
      </c>
      <c r="G19" s="56" t="s">
        <v>0</v>
      </c>
      <c r="H19" s="56"/>
    </row>
    <row r="20" spans="1:8" ht="15">
      <c r="A20" s="1">
        <v>2</v>
      </c>
      <c r="B20" s="57" t="str">
        <f>B9</f>
        <v>LiboTeam</v>
      </c>
      <c r="C20" s="57" t="str">
        <f>B11</f>
        <v>Sochy Beroun</v>
      </c>
      <c r="D20" s="97"/>
      <c r="E20" s="101" t="s">
        <v>14</v>
      </c>
      <c r="F20" s="102" t="s">
        <v>44</v>
      </c>
      <c r="G20" s="56" t="s">
        <v>29</v>
      </c>
      <c r="H20" s="56"/>
    </row>
    <row r="21" spans="1:20" ht="15">
      <c r="A21" s="1">
        <v>3</v>
      </c>
      <c r="B21" s="57" t="str">
        <f>B10</f>
        <v>Brandýs Oldies Goldies</v>
      </c>
      <c r="C21" s="57" t="str">
        <f>B7</f>
        <v>Renocar Podolí</v>
      </c>
      <c r="D21" s="97"/>
      <c r="E21" s="101" t="s">
        <v>14</v>
      </c>
      <c r="F21" s="102" t="s">
        <v>45</v>
      </c>
      <c r="G21" s="56" t="s">
        <v>0</v>
      </c>
      <c r="H21" s="56"/>
      <c r="R21" s="3"/>
      <c r="S21" s="3"/>
      <c r="T21" s="3"/>
    </row>
    <row r="22" spans="1:20" ht="15">
      <c r="A22" s="1">
        <v>4</v>
      </c>
      <c r="B22" s="57" t="str">
        <f>B11</f>
        <v>Sochy Beroun</v>
      </c>
      <c r="C22" s="57" t="str">
        <f>B8</f>
        <v>Czech Dream Team</v>
      </c>
      <c r="D22" s="97"/>
      <c r="E22" s="101" t="s">
        <v>15</v>
      </c>
      <c r="F22" s="102" t="s">
        <v>18</v>
      </c>
      <c r="G22" s="56" t="s">
        <v>0</v>
      </c>
      <c r="H22" s="56"/>
      <c r="R22" s="3"/>
      <c r="S22" s="3"/>
      <c r="T22" s="3"/>
    </row>
    <row r="23" spans="1:8" ht="15">
      <c r="A23" s="1">
        <v>5</v>
      </c>
      <c r="B23" s="57" t="str">
        <f>B7</f>
        <v>Renocar Podolí</v>
      </c>
      <c r="C23" s="57" t="str">
        <f>B9</f>
        <v>LiboTeam</v>
      </c>
      <c r="D23" s="97"/>
      <c r="E23" s="101" t="s">
        <v>15</v>
      </c>
      <c r="F23" s="102" t="s">
        <v>34</v>
      </c>
      <c r="G23" s="56" t="s">
        <v>0</v>
      </c>
      <c r="H23" s="56"/>
    </row>
    <row r="24" spans="1:16" ht="15">
      <c r="A24" s="1">
        <v>6</v>
      </c>
      <c r="B24" s="57" t="str">
        <f>B11</f>
        <v>Sochy Beroun</v>
      </c>
      <c r="C24" s="57" t="str">
        <f>B10</f>
        <v>Brandýs Oldies Goldies</v>
      </c>
      <c r="D24" s="99"/>
      <c r="E24" s="101" t="s">
        <v>15</v>
      </c>
      <c r="F24" s="102" t="s">
        <v>21</v>
      </c>
      <c r="G24" s="56" t="s">
        <v>0</v>
      </c>
      <c r="H24" s="56"/>
      <c r="K24" s="3"/>
      <c r="O24" s="3"/>
      <c r="P24" s="72"/>
    </row>
    <row r="25" spans="1:8" ht="15">
      <c r="A25" s="1">
        <v>7</v>
      </c>
      <c r="B25" s="57" t="str">
        <f>B9</f>
        <v>LiboTeam</v>
      </c>
      <c r="C25" s="57" t="str">
        <f>B8</f>
        <v>Czech Dream Team</v>
      </c>
      <c r="D25" s="99"/>
      <c r="E25" s="101" t="s">
        <v>15</v>
      </c>
      <c r="F25" s="102" t="s">
        <v>35</v>
      </c>
      <c r="G25" s="56" t="s">
        <v>0</v>
      </c>
      <c r="H25" s="56"/>
    </row>
    <row r="26" spans="1:8" ht="15">
      <c r="A26" s="1">
        <v>8</v>
      </c>
      <c r="B26" s="57" t="str">
        <f>B7</f>
        <v>Renocar Podolí</v>
      </c>
      <c r="C26" s="57" t="str">
        <f>B11</f>
        <v>Sochy Beroun</v>
      </c>
      <c r="D26" s="97"/>
      <c r="E26" s="101" t="s">
        <v>15</v>
      </c>
      <c r="F26" s="102" t="s">
        <v>37</v>
      </c>
      <c r="G26" s="56" t="s">
        <v>0</v>
      </c>
      <c r="H26" s="56"/>
    </row>
    <row r="27" spans="1:8" ht="15">
      <c r="A27" s="1">
        <v>9</v>
      </c>
      <c r="B27" s="57" t="str">
        <f>B10</f>
        <v>Brandýs Oldies Goldies</v>
      </c>
      <c r="C27" s="57" t="str">
        <f>B9</f>
        <v>LiboTeam</v>
      </c>
      <c r="D27" s="97"/>
      <c r="E27" s="101" t="s">
        <v>15</v>
      </c>
      <c r="F27" s="102" t="s">
        <v>38</v>
      </c>
      <c r="G27" s="56" t="s">
        <v>17</v>
      </c>
      <c r="H27" s="56"/>
    </row>
    <row r="28" spans="1:8" ht="15">
      <c r="A28" s="1">
        <v>10</v>
      </c>
      <c r="B28" s="57" t="str">
        <f>B8</f>
        <v>Czech Dream Team</v>
      </c>
      <c r="C28" s="57" t="str">
        <f>B7</f>
        <v>Renocar Podolí</v>
      </c>
      <c r="D28" s="97"/>
      <c r="E28" s="101" t="s">
        <v>15</v>
      </c>
      <c r="F28" s="102" t="s">
        <v>124</v>
      </c>
      <c r="G28" s="56" t="s">
        <v>0</v>
      </c>
      <c r="H28" s="56"/>
    </row>
    <row r="29" spans="5:8" ht="13.5">
      <c r="E29" s="56"/>
      <c r="F29" s="56"/>
      <c r="G29" s="56"/>
      <c r="H29" s="56"/>
    </row>
    <row r="30" spans="5:6" ht="13.5">
      <c r="E30" s="6"/>
      <c r="F30" s="8"/>
    </row>
    <row r="31" spans="5:6" ht="13.5">
      <c r="E31" s="6"/>
      <c r="F31" s="8"/>
    </row>
    <row r="32" spans="1:6" ht="15">
      <c r="A32" s="3"/>
      <c r="E32" s="3"/>
      <c r="F32" s="7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7109375" style="1" customWidth="1"/>
    <col min="2" max="2" width="17.7109375" style="1" customWidth="1"/>
    <col min="3" max="3" width="13.421875" style="1" customWidth="1"/>
    <col min="4" max="4" width="9.421875" style="1" customWidth="1"/>
    <col min="5" max="5" width="9.140625" style="1" customWidth="1"/>
    <col min="6" max="6" width="12.28125" style="1" customWidth="1"/>
    <col min="7" max="16384" width="9.140625" style="1" customWidth="1"/>
  </cols>
  <sheetData>
    <row r="1" ht="20.25">
      <c r="B1" s="4" t="str">
        <f>Kategorie!B1</f>
        <v>Rozpis utkání 11.MČR veteránů</v>
      </c>
    </row>
    <row r="3" ht="16.5">
      <c r="B3" s="5" t="str">
        <f>Kategorie!B3</f>
        <v>Klatovy    19. - 21.5.2017</v>
      </c>
    </row>
    <row r="5" spans="2:4" ht="15.75">
      <c r="B5" s="3" t="s">
        <v>7</v>
      </c>
      <c r="D5" s="112" t="s">
        <v>71</v>
      </c>
    </row>
    <row r="7" spans="2:9" ht="15">
      <c r="B7" s="3"/>
      <c r="D7" s="3"/>
      <c r="E7" s="3"/>
      <c r="I7" s="3"/>
    </row>
    <row r="8" spans="1:5" ht="15">
      <c r="A8" s="3">
        <v>1</v>
      </c>
      <c r="B8" s="1" t="str">
        <f>Kategorie!B30</f>
        <v>Pražský sběr</v>
      </c>
      <c r="C8" s="56"/>
      <c r="E8" s="56"/>
    </row>
    <row r="9" spans="1:3" ht="15">
      <c r="A9" s="3">
        <f>A8+1</f>
        <v>2</v>
      </c>
      <c r="B9" s="1" t="str">
        <f>Kategorie!B29</f>
        <v>Odrostenky</v>
      </c>
      <c r="C9" s="56"/>
    </row>
    <row r="10" spans="1:2" ht="15">
      <c r="A10" s="3">
        <f>A9+1</f>
        <v>3</v>
      </c>
      <c r="B10" s="1" t="str">
        <f>Kategorie!B31</f>
        <v>Děvenky</v>
      </c>
    </row>
    <row r="11" spans="1:5" ht="15">
      <c r="A11" s="3"/>
      <c r="E11" s="3"/>
    </row>
    <row r="12" spans="1:5" ht="15">
      <c r="A12" s="3"/>
      <c r="B12" s="1" t="str">
        <f>Kategorie!B33</f>
        <v>Počet utkání skupiny</v>
      </c>
      <c r="D12" s="1">
        <f>Kategorie!D33</f>
        <v>3</v>
      </c>
      <c r="E12" s="3"/>
    </row>
    <row r="13" spans="1:5" ht="15">
      <c r="A13" s="3"/>
      <c r="B13" s="1" t="str">
        <f>Kategorie!B34</f>
        <v>Počet vložených utkání</v>
      </c>
      <c r="D13" s="1">
        <f>Kategorie!D34</f>
        <v>4</v>
      </c>
      <c r="E13" s="3"/>
    </row>
    <row r="14" ht="15">
      <c r="E14" s="3"/>
    </row>
    <row r="15" spans="1:16" ht="15">
      <c r="A15" s="3"/>
      <c r="K15" s="3"/>
      <c r="O15" s="3"/>
      <c r="P15" s="72"/>
    </row>
    <row r="16" spans="11:16" ht="15">
      <c r="K16" s="3"/>
      <c r="O16" s="3"/>
      <c r="P16" s="72"/>
    </row>
    <row r="17" spans="2:16" ht="18.75">
      <c r="B17" s="9" t="s">
        <v>10</v>
      </c>
      <c r="K17" s="3"/>
      <c r="O17" s="3"/>
      <c r="P17" s="72"/>
    </row>
    <row r="18" spans="5:16" s="3" customFormat="1" ht="15">
      <c r="E18" s="7" t="s">
        <v>13</v>
      </c>
      <c r="F18" s="7" t="s">
        <v>11</v>
      </c>
      <c r="G18" s="3" t="s">
        <v>12</v>
      </c>
      <c r="L18" s="1"/>
      <c r="M18" s="1"/>
      <c r="N18" s="1"/>
      <c r="P18" s="72"/>
    </row>
    <row r="19" spans="1:16" ht="15">
      <c r="A19" s="1">
        <v>1</v>
      </c>
      <c r="B19" s="57" t="str">
        <f>B10</f>
        <v>Děvenky</v>
      </c>
      <c r="C19" s="57" t="str">
        <f>'Ž 45'!B9</f>
        <v>ZORA Team </v>
      </c>
      <c r="D19" s="6" t="s">
        <v>57</v>
      </c>
      <c r="E19" s="6" t="s">
        <v>14</v>
      </c>
      <c r="F19" s="8" t="s">
        <v>44</v>
      </c>
      <c r="G19" s="1" t="s">
        <v>17</v>
      </c>
      <c r="K19" s="3"/>
      <c r="O19" s="3"/>
      <c r="P19" s="72"/>
    </row>
    <row r="20" spans="1:16" ht="15">
      <c r="A20" s="1">
        <v>2</v>
      </c>
      <c r="B20" s="57" t="str">
        <f>B8</f>
        <v>Pražský sběr</v>
      </c>
      <c r="C20" s="57" t="str">
        <f>'Ž 45'!B8</f>
        <v>EPILOG!!</v>
      </c>
      <c r="D20" s="6" t="s">
        <v>57</v>
      </c>
      <c r="E20" s="6" t="s">
        <v>14</v>
      </c>
      <c r="F20" s="8" t="s">
        <v>44</v>
      </c>
      <c r="G20" s="1" t="s">
        <v>157</v>
      </c>
      <c r="K20" s="3"/>
      <c r="O20" s="3"/>
      <c r="P20" s="72"/>
    </row>
    <row r="21" spans="1:16" ht="15">
      <c r="A21" s="1">
        <v>3</v>
      </c>
      <c r="B21" s="57" t="str">
        <f>B9</f>
        <v>Odrostenky</v>
      </c>
      <c r="C21" s="57" t="str">
        <f>B8</f>
        <v>Pražský sběr</v>
      </c>
      <c r="D21" s="6"/>
      <c r="E21" s="6" t="s">
        <v>15</v>
      </c>
      <c r="F21" s="8" t="s">
        <v>18</v>
      </c>
      <c r="G21" s="1" t="s">
        <v>60</v>
      </c>
      <c r="K21" s="3"/>
      <c r="O21" s="3"/>
      <c r="P21" s="72"/>
    </row>
    <row r="22" spans="1:16" ht="15">
      <c r="A22" s="1">
        <v>4</v>
      </c>
      <c r="B22" s="57" t="str">
        <f>B10</f>
        <v>Děvenky</v>
      </c>
      <c r="C22" s="57" t="str">
        <f>B9</f>
        <v>Odrostenky</v>
      </c>
      <c r="D22" s="6"/>
      <c r="E22" s="6" t="s">
        <v>15</v>
      </c>
      <c r="F22" s="8" t="s">
        <v>21</v>
      </c>
      <c r="G22" s="1" t="s">
        <v>29</v>
      </c>
      <c r="K22" s="3"/>
      <c r="O22" s="3"/>
      <c r="P22" s="72"/>
    </row>
    <row r="23" spans="1:16" ht="15">
      <c r="A23" s="1">
        <v>5</v>
      </c>
      <c r="B23" s="57" t="str">
        <f>B8</f>
        <v>Pražský sběr</v>
      </c>
      <c r="C23" s="57" t="str">
        <f>B10</f>
        <v>Děvenky</v>
      </c>
      <c r="D23" s="114"/>
      <c r="E23" s="6" t="s">
        <v>15</v>
      </c>
      <c r="F23" s="8" t="s">
        <v>37</v>
      </c>
      <c r="G23" s="1" t="s">
        <v>29</v>
      </c>
      <c r="K23" s="3"/>
      <c r="O23" s="3"/>
      <c r="P23" s="72"/>
    </row>
    <row r="24" spans="1:8" ht="15">
      <c r="A24" s="1">
        <v>6</v>
      </c>
      <c r="B24" s="57" t="str">
        <f>'Ž 45'!B9</f>
        <v>ZORA Team </v>
      </c>
      <c r="C24" s="57" t="str">
        <f>B9</f>
        <v>Odrostenky</v>
      </c>
      <c r="D24" s="6" t="s">
        <v>57</v>
      </c>
      <c r="E24" s="6" t="s">
        <v>15</v>
      </c>
      <c r="F24" s="8" t="s">
        <v>39</v>
      </c>
      <c r="G24" s="56" t="s">
        <v>17</v>
      </c>
      <c r="H24" s="56"/>
    </row>
    <row r="25" spans="1:8" ht="15">
      <c r="A25" s="1">
        <v>7</v>
      </c>
      <c r="B25" s="3" t="str">
        <f>'Ž 45'!B8</f>
        <v>EPILOG!!</v>
      </c>
      <c r="C25" s="3" t="str">
        <f>B10</f>
        <v>Děvenky</v>
      </c>
      <c r="D25" s="6" t="s">
        <v>57</v>
      </c>
      <c r="E25" s="6" t="s">
        <v>15</v>
      </c>
      <c r="F25" s="8" t="s">
        <v>39</v>
      </c>
      <c r="G25" s="56" t="s">
        <v>0</v>
      </c>
      <c r="H25" s="56"/>
    </row>
    <row r="26" spans="3:6" ht="15">
      <c r="C26" s="3"/>
      <c r="E26" s="6"/>
      <c r="F26" s="8"/>
    </row>
    <row r="27" spans="2:6" ht="15">
      <c r="B27" s="3"/>
      <c r="C27" s="3"/>
      <c r="E27" s="6"/>
      <c r="F27" s="8"/>
    </row>
    <row r="28" spans="2:6" ht="15">
      <c r="B28" s="3"/>
      <c r="C28" s="3"/>
      <c r="E28" s="6"/>
      <c r="F28" s="8"/>
    </row>
    <row r="29" spans="2:6" ht="15">
      <c r="B29" s="3"/>
      <c r="C29" s="3"/>
      <c r="E29" s="6"/>
      <c r="F29" s="8"/>
    </row>
    <row r="30" spans="2:6" ht="15">
      <c r="B30" s="3"/>
      <c r="C30" s="3"/>
      <c r="E30" s="6"/>
      <c r="F30" s="8"/>
    </row>
    <row r="31" spans="2:6" ht="15">
      <c r="B31" s="3"/>
      <c r="C31" s="3"/>
      <c r="E31" s="6"/>
      <c r="F31" s="8"/>
    </row>
    <row r="32" spans="2:6" ht="15">
      <c r="B32" s="3"/>
      <c r="C32" s="3"/>
      <c r="E32" s="6"/>
      <c r="F32" s="8"/>
    </row>
    <row r="33" spans="2:6" ht="15">
      <c r="B33" s="3"/>
      <c r="C33" s="3"/>
      <c r="E33" s="6"/>
      <c r="F33" s="8"/>
    </row>
    <row r="34" spans="2:6" ht="15">
      <c r="B34" s="3"/>
      <c r="C34" s="3"/>
      <c r="E34" s="6"/>
      <c r="F34" s="8"/>
    </row>
    <row r="35" spans="3:6" ht="15">
      <c r="C35" s="3"/>
      <c r="E35" s="6"/>
      <c r="F35" s="8"/>
    </row>
    <row r="36" ht="14.25">
      <c r="B36" s="55"/>
    </row>
    <row r="37" ht="15">
      <c r="B37" s="3"/>
    </row>
    <row r="38" ht="15">
      <c r="B38" s="3"/>
    </row>
    <row r="39" spans="2:3" ht="15">
      <c r="B39" s="3"/>
      <c r="C39" s="3"/>
    </row>
    <row r="40" ht="15">
      <c r="B40" s="3"/>
    </row>
    <row r="41" spans="4:7" ht="15">
      <c r="D41" s="3"/>
      <c r="E41" s="3"/>
      <c r="G41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6.00390625" style="1" customWidth="1"/>
    <col min="2" max="2" width="21.8515625" style="1" customWidth="1"/>
    <col min="3" max="3" width="22.00390625" style="1" customWidth="1"/>
    <col min="4" max="4" width="8.140625" style="1" customWidth="1"/>
    <col min="5" max="5" width="9.140625" style="1" customWidth="1"/>
    <col min="6" max="6" width="12.28125" style="1" customWidth="1"/>
    <col min="7" max="16384" width="9.140625" style="1" customWidth="1"/>
  </cols>
  <sheetData>
    <row r="1" ht="20.25">
      <c r="B1" s="4" t="str">
        <f>Kategorie!B1</f>
        <v>Rozpis utkání 11.MČR veteránů</v>
      </c>
    </row>
    <row r="2" ht="13.5" customHeight="1"/>
    <row r="3" ht="16.5">
      <c r="B3" s="5" t="str">
        <f>Kategorie!B3</f>
        <v>Klatovy    19. - 21.5.2017</v>
      </c>
    </row>
    <row r="4" ht="16.5">
      <c r="B4" s="5"/>
    </row>
    <row r="5" spans="2:4" ht="15.75">
      <c r="B5" s="3" t="s">
        <v>7</v>
      </c>
      <c r="D5" s="115" t="s">
        <v>104</v>
      </c>
    </row>
    <row r="6" spans="2:4" ht="15.75">
      <c r="B6" s="3"/>
      <c r="D6" s="33"/>
    </row>
    <row r="7" spans="2:5" ht="15">
      <c r="B7" s="3" t="s">
        <v>8</v>
      </c>
      <c r="D7" s="3"/>
      <c r="E7" s="3"/>
    </row>
    <row r="8" spans="1:5" ht="15">
      <c r="A8" s="3">
        <v>1</v>
      </c>
      <c r="B8" s="1" t="str">
        <f>Kategorie!B38</f>
        <v>EPILOG!!</v>
      </c>
      <c r="C8" s="56"/>
      <c r="D8" s="3"/>
      <c r="E8" s="56"/>
    </row>
    <row r="9" spans="1:4" ht="15">
      <c r="A9" s="3">
        <f>A8+1</f>
        <v>2</v>
      </c>
      <c r="B9" s="1" t="str">
        <f>Kategorie!B39</f>
        <v>ZORA Team </v>
      </c>
      <c r="C9" s="56"/>
      <c r="D9" s="3"/>
    </row>
    <row r="10" s="3" customFormat="1" ht="15"/>
    <row r="11" spans="1:13" ht="15">
      <c r="A11" s="3"/>
      <c r="B11" s="1" t="str">
        <f>Kategorie!B41</f>
        <v>Počet utkání pořadí</v>
      </c>
      <c r="D11" s="1">
        <f>Kategorie!D41</f>
        <v>1</v>
      </c>
      <c r="K11" s="31"/>
      <c r="M11" s="31"/>
    </row>
    <row r="12" spans="1:13" ht="15">
      <c r="A12" s="3"/>
      <c r="B12" s="1" t="str">
        <f>Kategorie!B42</f>
        <v>Počet vložených utkání</v>
      </c>
      <c r="D12" s="1">
        <f>Kategorie!D42</f>
        <v>4</v>
      </c>
      <c r="M12" s="31"/>
    </row>
    <row r="13" spans="1:13" ht="15">
      <c r="A13" s="3"/>
      <c r="D13" s="3"/>
      <c r="M13" s="31"/>
    </row>
    <row r="14" spans="3:11" ht="15">
      <c r="C14" s="65"/>
      <c r="K14" s="31"/>
    </row>
    <row r="15" spans="2:13" ht="18.75">
      <c r="B15" s="9" t="s">
        <v>10</v>
      </c>
      <c r="K15" s="31"/>
      <c r="M15" s="31"/>
    </row>
    <row r="16" spans="1:13" ht="15">
      <c r="A16" s="3"/>
      <c r="B16" s="3"/>
      <c r="D16" s="3"/>
      <c r="E16" s="7" t="s">
        <v>13</v>
      </c>
      <c r="F16" s="7" t="s">
        <v>11</v>
      </c>
      <c r="G16" s="3" t="s">
        <v>12</v>
      </c>
      <c r="H16" s="3"/>
      <c r="M16" s="31"/>
    </row>
    <row r="17" spans="1:13" ht="15">
      <c r="A17" s="1">
        <v>1</v>
      </c>
      <c r="B17" s="65" t="str">
        <f>'Ž 40'!B10</f>
        <v>Děvenky</v>
      </c>
      <c r="C17" s="57" t="str">
        <f>B9</f>
        <v>ZORA Team </v>
      </c>
      <c r="D17" s="7" t="s">
        <v>57</v>
      </c>
      <c r="E17" s="67" t="s">
        <v>14</v>
      </c>
      <c r="F17" s="8" t="s">
        <v>44</v>
      </c>
      <c r="G17" s="169" t="s">
        <v>17</v>
      </c>
      <c r="K17" s="31"/>
      <c r="M17" s="3"/>
    </row>
    <row r="18" spans="1:7" ht="15">
      <c r="A18" s="1">
        <v>2</v>
      </c>
      <c r="B18" s="65" t="str">
        <f>'Ž 40'!B8</f>
        <v>Pražský sběr</v>
      </c>
      <c r="C18" s="65" t="str">
        <f>B8</f>
        <v>EPILOG!!</v>
      </c>
      <c r="D18" s="7" t="s">
        <v>57</v>
      </c>
      <c r="E18" s="6" t="s">
        <v>14</v>
      </c>
      <c r="F18" s="8" t="s">
        <v>44</v>
      </c>
      <c r="G18" s="1" t="s">
        <v>157</v>
      </c>
    </row>
    <row r="19" spans="1:13" ht="15">
      <c r="A19" s="1">
        <v>3</v>
      </c>
      <c r="B19" s="65" t="str">
        <f>B8</f>
        <v>EPILOG!!</v>
      </c>
      <c r="C19" s="65" t="str">
        <f>B9</f>
        <v>ZORA Team </v>
      </c>
      <c r="D19" s="3"/>
      <c r="E19" s="6" t="s">
        <v>15</v>
      </c>
      <c r="F19" s="8" t="s">
        <v>36</v>
      </c>
      <c r="G19" s="56" t="s">
        <v>17</v>
      </c>
      <c r="K19" s="31"/>
      <c r="M19" s="31"/>
    </row>
    <row r="20" spans="1:13" ht="15">
      <c r="A20" s="1">
        <v>4</v>
      </c>
      <c r="B20" s="65" t="str">
        <f>B9</f>
        <v>ZORA Team </v>
      </c>
      <c r="C20" s="65" t="str">
        <f>'Ž 40'!B9</f>
        <v>Odrostenky</v>
      </c>
      <c r="D20" s="7" t="s">
        <v>57</v>
      </c>
      <c r="E20" s="6" t="s">
        <v>15</v>
      </c>
      <c r="F20" s="8" t="s">
        <v>39</v>
      </c>
      <c r="G20" s="56" t="s">
        <v>0</v>
      </c>
      <c r="K20" s="3"/>
      <c r="M20" s="31"/>
    </row>
    <row r="21" spans="1:13" ht="15">
      <c r="A21" s="1">
        <v>5</v>
      </c>
      <c r="B21" s="65" t="str">
        <f>B8</f>
        <v>EPILOG!!</v>
      </c>
      <c r="C21" s="65" t="str">
        <f>'Ž 40'!B10</f>
        <v>Děvenky</v>
      </c>
      <c r="D21" s="7" t="s">
        <v>57</v>
      </c>
      <c r="E21" s="6" t="s">
        <v>15</v>
      </c>
      <c r="F21" s="8" t="s">
        <v>39</v>
      </c>
      <c r="G21" s="56" t="s">
        <v>17</v>
      </c>
      <c r="K21" s="31"/>
      <c r="M21" s="3"/>
    </row>
    <row r="22" spans="4:6" ht="13.5">
      <c r="D22" s="80"/>
      <c r="E22" s="6"/>
      <c r="F22" s="8" t="s">
        <v>126</v>
      </c>
    </row>
    <row r="25" spans="2:3" ht="15">
      <c r="B25" s="66"/>
      <c r="C25" s="65"/>
    </row>
    <row r="27" spans="2:3" ht="15">
      <c r="B27" s="3"/>
      <c r="C27" s="3"/>
    </row>
    <row r="28" spans="2:3" ht="14.25">
      <c r="B28" s="55"/>
      <c r="C28" s="42"/>
    </row>
    <row r="29" spans="2:3" ht="15">
      <c r="B29" s="3"/>
      <c r="C29" s="55"/>
    </row>
    <row r="30" spans="2:3" ht="15">
      <c r="B30" s="3"/>
      <c r="C30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29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6.00390625" style="1" customWidth="1"/>
    <col min="2" max="2" width="21.8515625" style="1" customWidth="1"/>
    <col min="3" max="3" width="21.28125" style="1" customWidth="1"/>
    <col min="4" max="4" width="8.140625" style="1" customWidth="1"/>
    <col min="5" max="5" width="9.140625" style="1" customWidth="1"/>
    <col min="6" max="6" width="12.28125" style="1" customWidth="1"/>
    <col min="7" max="16384" width="9.140625" style="1" customWidth="1"/>
  </cols>
  <sheetData>
    <row r="1" ht="20.25">
      <c r="B1" s="4" t="str">
        <f>Kategorie!B1</f>
        <v>Rozpis utkání 11.MČR veteránů</v>
      </c>
    </row>
    <row r="2" ht="13.5" customHeight="1"/>
    <row r="3" ht="16.5">
      <c r="B3" s="5" t="str">
        <f>Kategorie!B3</f>
        <v>Klatovy    19. - 21.5.2017</v>
      </c>
    </row>
    <row r="4" ht="16.5">
      <c r="B4" s="5"/>
    </row>
    <row r="5" spans="2:4" ht="15.75">
      <c r="B5" s="3" t="s">
        <v>7</v>
      </c>
      <c r="D5" s="115" t="s">
        <v>106</v>
      </c>
    </row>
    <row r="6" spans="2:4" ht="15.75">
      <c r="B6" s="3"/>
      <c r="D6" s="33"/>
    </row>
    <row r="7" spans="1:3" ht="15">
      <c r="A7" s="3">
        <v>1</v>
      </c>
      <c r="B7" s="56" t="str">
        <f>Kategorie!B46</f>
        <v>Old stars Strakonice </v>
      </c>
      <c r="C7" s="1" t="s">
        <v>205</v>
      </c>
    </row>
    <row r="8" spans="1:3" ht="15">
      <c r="A8" s="3">
        <f>A7+1</f>
        <v>2</v>
      </c>
      <c r="B8" s="56" t="str">
        <f>Kategorie!B47</f>
        <v>Czech Ladies</v>
      </c>
      <c r="C8" s="1" t="s">
        <v>205</v>
      </c>
    </row>
    <row r="9" spans="1:3" ht="15">
      <c r="A9" s="3">
        <f>A8+1</f>
        <v>3</v>
      </c>
      <c r="B9" s="56" t="str">
        <f>Kategorie!B48</f>
        <v>KIWI</v>
      </c>
      <c r="C9" s="1" t="s">
        <v>206</v>
      </c>
    </row>
    <row r="10" spans="1:3" ht="15">
      <c r="A10" s="3">
        <f>A9+1</f>
        <v>4</v>
      </c>
      <c r="B10" s="56" t="str">
        <f>Kategorie!B49</f>
        <v>KBK</v>
      </c>
      <c r="C10" s="1" t="s">
        <v>206</v>
      </c>
    </row>
    <row r="12" spans="1:13" ht="15">
      <c r="A12" s="3"/>
      <c r="B12" s="1" t="str">
        <f>Kategorie!B51</f>
        <v>Počet utkání skupiny</v>
      </c>
      <c r="D12" s="3">
        <f>Kategorie!D51</f>
        <v>4</v>
      </c>
      <c r="K12" s="31"/>
      <c r="M12" s="31"/>
    </row>
    <row r="13" spans="1:13" ht="15">
      <c r="A13" s="3"/>
      <c r="B13" s="1" t="str">
        <f>Kategorie!B52</f>
        <v>Počet utkání pořadí</v>
      </c>
      <c r="D13" s="3">
        <f>Kategorie!D52</f>
        <v>2</v>
      </c>
      <c r="M13" s="31"/>
    </row>
    <row r="14" spans="1:13" ht="15">
      <c r="A14" s="3"/>
      <c r="D14" s="3"/>
      <c r="M14" s="31"/>
    </row>
    <row r="15" ht="15">
      <c r="K15" s="31"/>
    </row>
    <row r="16" spans="2:13" ht="18.75">
      <c r="B16" s="9" t="s">
        <v>10</v>
      </c>
      <c r="K16" s="31"/>
      <c r="M16" s="31"/>
    </row>
    <row r="17" spans="1:13" ht="15">
      <c r="A17" s="3"/>
      <c r="B17" s="3"/>
      <c r="C17" s="3"/>
      <c r="D17" s="3"/>
      <c r="E17" s="7" t="s">
        <v>13</v>
      </c>
      <c r="F17" s="7" t="s">
        <v>11</v>
      </c>
      <c r="G17" s="3" t="s">
        <v>12</v>
      </c>
      <c r="H17" s="3"/>
      <c r="M17" s="31"/>
    </row>
    <row r="18" spans="1:13" ht="15">
      <c r="A18" s="1">
        <v>1</v>
      </c>
      <c r="B18" s="65" t="str">
        <f>B9</f>
        <v>KIWI</v>
      </c>
      <c r="C18" s="65" t="str">
        <f>B8</f>
        <v>Czech Ladies</v>
      </c>
      <c r="E18" s="6" t="s">
        <v>14</v>
      </c>
      <c r="F18" s="8" t="s">
        <v>43</v>
      </c>
      <c r="G18" s="1" t="s">
        <v>157</v>
      </c>
      <c r="K18" s="31"/>
      <c r="M18" s="3"/>
    </row>
    <row r="19" spans="1:13" ht="15">
      <c r="A19" s="1">
        <v>2</v>
      </c>
      <c r="B19" s="65" t="str">
        <f>B7</f>
        <v>Old stars Strakonice </v>
      </c>
      <c r="C19" s="65" t="str">
        <f>B10</f>
        <v>KBK</v>
      </c>
      <c r="D19" s="80"/>
      <c r="E19" s="67" t="s">
        <v>14</v>
      </c>
      <c r="F19" s="8" t="s">
        <v>45</v>
      </c>
      <c r="G19" s="1" t="s">
        <v>157</v>
      </c>
      <c r="K19" s="31"/>
      <c r="M19" s="3"/>
    </row>
    <row r="20" spans="1:13" ht="15">
      <c r="A20" s="1">
        <v>3</v>
      </c>
      <c r="B20" s="65" t="str">
        <f>B8</f>
        <v>Czech Ladies</v>
      </c>
      <c r="C20" s="65" t="str">
        <f>B7</f>
        <v>Old stars Strakonice </v>
      </c>
      <c r="D20" s="80"/>
      <c r="E20" s="6" t="s">
        <v>15</v>
      </c>
      <c r="F20" s="8" t="s">
        <v>21</v>
      </c>
      <c r="G20" s="1" t="s">
        <v>157</v>
      </c>
      <c r="K20" s="31"/>
      <c r="M20" s="31"/>
    </row>
    <row r="21" spans="1:13" ht="15">
      <c r="A21" s="1">
        <v>4</v>
      </c>
      <c r="B21" s="65" t="str">
        <f>B10</f>
        <v>KBK</v>
      </c>
      <c r="C21" s="65" t="str">
        <f>B9</f>
        <v>KIWI</v>
      </c>
      <c r="D21" s="6"/>
      <c r="E21" s="6" t="s">
        <v>15</v>
      </c>
      <c r="F21" s="8" t="s">
        <v>21</v>
      </c>
      <c r="G21" s="1" t="s">
        <v>48</v>
      </c>
      <c r="K21" s="3"/>
      <c r="M21" s="31"/>
    </row>
    <row r="22" spans="1:13" ht="15">
      <c r="A22" s="1">
        <v>5</v>
      </c>
      <c r="B22" s="65" t="str">
        <f>B7</f>
        <v>Old stars Strakonice </v>
      </c>
      <c r="C22" s="65" t="str">
        <f>B9</f>
        <v>KIWI</v>
      </c>
      <c r="D22" s="6"/>
      <c r="E22" s="6" t="s">
        <v>15</v>
      </c>
      <c r="F22" s="8" t="s">
        <v>37</v>
      </c>
      <c r="G22" s="1" t="s">
        <v>48</v>
      </c>
      <c r="K22" s="31"/>
      <c r="M22" s="3"/>
    </row>
    <row r="23" spans="1:7" ht="15">
      <c r="A23" s="1">
        <v>6</v>
      </c>
      <c r="B23" s="57" t="s">
        <v>132</v>
      </c>
      <c r="C23" s="3" t="s">
        <v>80</v>
      </c>
      <c r="E23" s="6" t="s">
        <v>15</v>
      </c>
      <c r="F23" s="8" t="s">
        <v>38</v>
      </c>
      <c r="G23" s="1" t="s">
        <v>157</v>
      </c>
    </row>
    <row r="27" spans="2:3" ht="14.25">
      <c r="B27" s="55"/>
      <c r="C27" s="42"/>
    </row>
    <row r="28" spans="2:3" ht="15">
      <c r="B28" s="3"/>
      <c r="C28" s="55"/>
    </row>
    <row r="29" spans="2:3" ht="15">
      <c r="B29" s="3"/>
      <c r="C29" s="3"/>
    </row>
  </sheetData>
  <sheetProtection/>
  <printOptions/>
  <pageMargins left="0.787401575" right="0.787401575" top="0.53" bottom="0.53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13.00390625" style="0" customWidth="1"/>
    <col min="4" max="4" width="7.421875" style="0" customWidth="1"/>
  </cols>
  <sheetData>
    <row r="1" spans="1:8" ht="20.25">
      <c r="A1" s="1"/>
      <c r="B1" s="4" t="str">
        <f>Kategorie!B1</f>
        <v>Rozpis utkání 11.MČR veteránů</v>
      </c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6.5">
      <c r="A3" s="1"/>
      <c r="B3" s="5" t="str">
        <f>Kategorie!B3</f>
        <v>Klatovy    19. - 21.5.2017</v>
      </c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5.75">
      <c r="A5" s="1"/>
      <c r="B5" s="3" t="s">
        <v>7</v>
      </c>
      <c r="C5" s="1"/>
      <c r="D5" s="98" t="s">
        <v>55</v>
      </c>
      <c r="E5" s="1"/>
      <c r="F5" s="1"/>
      <c r="G5" s="1"/>
      <c r="H5" s="1"/>
    </row>
    <row r="6" spans="1:8" ht="13.5">
      <c r="A6" s="1"/>
      <c r="C6" s="1"/>
      <c r="D6" s="1"/>
      <c r="E6" s="1"/>
      <c r="F6" s="1"/>
      <c r="G6" s="1"/>
      <c r="H6" s="1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5">
      <c r="A8" s="3"/>
      <c r="B8" s="3" t="s">
        <v>8</v>
      </c>
      <c r="C8" s="1"/>
      <c r="D8" s="3"/>
      <c r="E8" s="3">
        <f>Kategorie!F66</f>
        <v>0</v>
      </c>
      <c r="F8" s="1"/>
      <c r="G8" s="1"/>
      <c r="H8" s="3"/>
    </row>
    <row r="9" spans="1:8" ht="15">
      <c r="A9" s="1">
        <f>Kategorie!A67</f>
        <v>1</v>
      </c>
      <c r="B9" s="1" t="str">
        <f>Kategorie!B67</f>
        <v>Basket West</v>
      </c>
      <c r="C9" s="1"/>
      <c r="D9" s="3">
        <f>Kategorie!E67</f>
        <v>0</v>
      </c>
      <c r="E9" s="1">
        <f>Kategorie!F67</f>
        <v>0</v>
      </c>
      <c r="F9" s="1"/>
      <c r="H9" s="1"/>
    </row>
    <row r="10" spans="1:8" ht="15">
      <c r="A10" s="1">
        <f>Kategorie!A68</f>
        <v>2</v>
      </c>
      <c r="B10" s="1" t="s">
        <v>74</v>
      </c>
      <c r="C10" s="1"/>
      <c r="D10" s="3">
        <f>Kategorie!E68</f>
        <v>0</v>
      </c>
      <c r="E10" s="1">
        <f>Kategorie!F68</f>
        <v>0</v>
      </c>
      <c r="F10" s="1"/>
      <c r="G10" s="1"/>
      <c r="H10" s="1"/>
    </row>
    <row r="11" spans="1:8" ht="15">
      <c r="A11" s="1">
        <f>Kategorie!A69</f>
        <v>3</v>
      </c>
      <c r="B11" s="1" t="s">
        <v>84</v>
      </c>
      <c r="C11" s="3"/>
      <c r="D11" s="3">
        <f>Kategorie!E69</f>
        <v>0</v>
      </c>
      <c r="E11" s="1">
        <f>Kategorie!F69</f>
        <v>0</v>
      </c>
      <c r="F11" s="1"/>
      <c r="G11" s="1"/>
      <c r="H11" s="1"/>
    </row>
    <row r="12" spans="1:8" ht="15">
      <c r="A12" s="3"/>
      <c r="C12" s="1"/>
      <c r="D12" s="3"/>
      <c r="E12" s="1"/>
      <c r="F12" s="1"/>
      <c r="G12" s="1"/>
      <c r="H12" s="1"/>
    </row>
    <row r="13" spans="1:8" ht="15">
      <c r="A13" s="3"/>
      <c r="B13" s="1" t="s">
        <v>1</v>
      </c>
      <c r="C13" s="1"/>
      <c r="D13" s="3">
        <f>Kategorie!D72</f>
        <v>6</v>
      </c>
      <c r="E13" s="1"/>
      <c r="F13" s="1"/>
      <c r="G13" s="1"/>
      <c r="H13" s="1"/>
    </row>
    <row r="14" spans="1:8" ht="15">
      <c r="A14" s="3"/>
      <c r="B14" s="1" t="s">
        <v>66</v>
      </c>
      <c r="C14" s="1"/>
      <c r="D14" s="3">
        <f>Kategorie!D73</f>
        <v>0</v>
      </c>
      <c r="E14" s="1"/>
      <c r="F14" s="1"/>
      <c r="G14" s="1"/>
      <c r="H14" s="1"/>
    </row>
    <row r="15" spans="1:8" ht="15">
      <c r="A15" s="3"/>
      <c r="B15" s="1"/>
      <c r="C15" s="1"/>
      <c r="D15" s="3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8.75">
      <c r="A17" s="1"/>
      <c r="B17" s="9" t="s">
        <v>10</v>
      </c>
      <c r="C17" s="1"/>
      <c r="D17" s="1"/>
      <c r="E17" s="1"/>
      <c r="F17" s="1"/>
      <c r="G17" s="1"/>
      <c r="H17" s="1"/>
    </row>
    <row r="18" spans="1:9" ht="15">
      <c r="A18" s="3"/>
      <c r="D18" s="3"/>
      <c r="E18" s="7" t="s">
        <v>62</v>
      </c>
      <c r="F18" s="7" t="s">
        <v>13</v>
      </c>
      <c r="G18" s="7" t="s">
        <v>11</v>
      </c>
      <c r="H18" s="3" t="s">
        <v>12</v>
      </c>
      <c r="I18" s="3"/>
    </row>
    <row r="19" spans="1:9" ht="15">
      <c r="A19" s="1">
        <v>1</v>
      </c>
      <c r="B19" s="57" t="str">
        <f>B9</f>
        <v>Basket West</v>
      </c>
      <c r="C19" s="57" t="str">
        <f>B11</f>
        <v>Ideální stav</v>
      </c>
      <c r="D19" s="56"/>
      <c r="E19" s="78" t="s">
        <v>63</v>
      </c>
      <c r="F19" s="101" t="s">
        <v>14</v>
      </c>
      <c r="G19" s="102" t="s">
        <v>42</v>
      </c>
      <c r="H19" s="56" t="s">
        <v>170</v>
      </c>
      <c r="I19" s="56"/>
    </row>
    <row r="20" spans="1:9" ht="15">
      <c r="A20" s="1">
        <v>2</v>
      </c>
      <c r="B20" s="57" t="str">
        <f>B10</f>
        <v>Krakonošovo</v>
      </c>
      <c r="C20" s="57" t="str">
        <f>B9</f>
        <v>Basket West</v>
      </c>
      <c r="D20" s="56"/>
      <c r="E20" s="78" t="s">
        <v>63</v>
      </c>
      <c r="F20" s="101" t="s">
        <v>14</v>
      </c>
      <c r="G20" s="102" t="s">
        <v>44</v>
      </c>
      <c r="H20" s="56" t="s">
        <v>19</v>
      </c>
      <c r="I20" s="56"/>
    </row>
    <row r="21" spans="1:9" ht="15">
      <c r="A21" s="1">
        <v>3</v>
      </c>
      <c r="B21" s="57" t="str">
        <f>B11</f>
        <v>Ideální stav</v>
      </c>
      <c r="C21" s="57" t="str">
        <f>B10</f>
        <v>Krakonošovo</v>
      </c>
      <c r="D21" s="144"/>
      <c r="E21" s="78" t="s">
        <v>63</v>
      </c>
      <c r="F21" s="101" t="s">
        <v>15</v>
      </c>
      <c r="G21" s="102" t="s">
        <v>34</v>
      </c>
      <c r="H21" s="56" t="s">
        <v>170</v>
      </c>
      <c r="I21" s="56"/>
    </row>
    <row r="22" spans="1:17" ht="15">
      <c r="A22" s="1">
        <v>4</v>
      </c>
      <c r="B22" s="57" t="str">
        <f>B11</f>
        <v>Ideální stav</v>
      </c>
      <c r="C22" s="57" t="str">
        <f>B9</f>
        <v>Basket West</v>
      </c>
      <c r="D22" s="56"/>
      <c r="E22" s="78" t="s">
        <v>63</v>
      </c>
      <c r="F22" s="101" t="s">
        <v>15</v>
      </c>
      <c r="G22" s="102" t="s">
        <v>35</v>
      </c>
      <c r="H22" s="56" t="s">
        <v>170</v>
      </c>
      <c r="I22" s="144"/>
      <c r="Q22" s="1"/>
    </row>
    <row r="23" spans="1:9" ht="15">
      <c r="A23" s="1">
        <v>5</v>
      </c>
      <c r="B23" s="57" t="str">
        <f>B9</f>
        <v>Basket West</v>
      </c>
      <c r="C23" s="57" t="str">
        <f>B10</f>
        <v>Krakonošovo</v>
      </c>
      <c r="D23" s="56"/>
      <c r="E23" s="78" t="s">
        <v>63</v>
      </c>
      <c r="F23" s="101" t="s">
        <v>15</v>
      </c>
      <c r="G23" s="102" t="s">
        <v>38</v>
      </c>
      <c r="H23" s="56" t="s">
        <v>170</v>
      </c>
      <c r="I23" s="56"/>
    </row>
    <row r="24" spans="1:9" ht="15">
      <c r="A24" s="1">
        <v>6</v>
      </c>
      <c r="B24" s="57" t="str">
        <f>B10</f>
        <v>Krakonošovo</v>
      </c>
      <c r="C24" s="57" t="str">
        <f>B11</f>
        <v>Ideální stav</v>
      </c>
      <c r="D24" s="56"/>
      <c r="E24" s="78" t="s">
        <v>63</v>
      </c>
      <c r="F24" s="101" t="s">
        <v>15</v>
      </c>
      <c r="G24" s="102" t="s">
        <v>124</v>
      </c>
      <c r="H24" s="56" t="s">
        <v>170</v>
      </c>
      <c r="I24" s="56"/>
    </row>
    <row r="25" spans="1:9" ht="15">
      <c r="A25" s="1"/>
      <c r="B25" s="96"/>
      <c r="C25" s="96"/>
      <c r="E25" s="7"/>
      <c r="F25" s="6"/>
      <c r="G25" s="8"/>
      <c r="H25" s="1"/>
      <c r="I25" s="1"/>
    </row>
    <row r="26" spans="1:8" ht="15">
      <c r="A26" s="1"/>
      <c r="B26" s="96"/>
      <c r="C26" s="96"/>
      <c r="D26" s="1"/>
      <c r="E26" s="7"/>
      <c r="F26" s="6"/>
      <c r="G26" s="8"/>
      <c r="H26" s="1"/>
    </row>
    <row r="27" spans="1:8" ht="15">
      <c r="A27" s="1"/>
      <c r="B27" s="7"/>
      <c r="C27" s="3"/>
      <c r="F27" s="6"/>
      <c r="G27" s="8"/>
      <c r="H27" s="1"/>
    </row>
    <row r="28" spans="1:8" ht="15">
      <c r="A28" s="1"/>
      <c r="B28" s="7"/>
      <c r="C28" s="3"/>
      <c r="F28" s="6"/>
      <c r="G28" s="8"/>
      <c r="H28" s="1"/>
    </row>
    <row r="29" spans="1:8" ht="15">
      <c r="A29" s="1"/>
      <c r="B29" s="7"/>
      <c r="C29" s="3"/>
      <c r="F29" s="6"/>
      <c r="G29" s="8"/>
      <c r="H29" s="1"/>
    </row>
    <row r="30" ht="15">
      <c r="C30" s="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4.140625" style="1" customWidth="1"/>
    <col min="2" max="2" width="29.7109375" style="1" customWidth="1"/>
    <col min="3" max="3" width="14.7109375" style="1" customWidth="1"/>
    <col min="4" max="4" width="15.421875" style="1" customWidth="1"/>
    <col min="5" max="5" width="9.140625" style="1" customWidth="1"/>
    <col min="6" max="6" width="12.28125" style="1" customWidth="1"/>
    <col min="7" max="16384" width="9.140625" style="1" customWidth="1"/>
  </cols>
  <sheetData>
    <row r="1" ht="20.25">
      <c r="B1" s="4" t="str">
        <f>'Ž 30'!B1</f>
        <v>Rozpis utkání 11.MČR veteránů</v>
      </c>
    </row>
    <row r="2" ht="12" customHeight="1"/>
    <row r="3" ht="16.5">
      <c r="B3" s="5" t="str">
        <f>Kategorie!B3</f>
        <v>Klatovy    19. - 21.5.2017</v>
      </c>
    </row>
    <row r="5" spans="2:4" ht="15.75">
      <c r="B5" s="3" t="s">
        <v>7</v>
      </c>
      <c r="D5" s="98" t="s">
        <v>56</v>
      </c>
    </row>
    <row r="7" spans="2:11" ht="15">
      <c r="B7" s="3"/>
      <c r="D7" s="3"/>
      <c r="E7" s="3"/>
      <c r="G7" s="3"/>
      <c r="K7" s="3"/>
    </row>
    <row r="8" spans="1:15" ht="15">
      <c r="A8" s="3">
        <v>1</v>
      </c>
      <c r="B8" s="21" t="str">
        <f>Kategorie!B78</f>
        <v>BK Košíře</v>
      </c>
      <c r="C8" s="21"/>
      <c r="D8" s="57"/>
      <c r="E8" s="21"/>
      <c r="I8" s="3"/>
      <c r="J8" s="3"/>
      <c r="M8" s="3"/>
      <c r="O8" s="3"/>
    </row>
    <row r="9" spans="1:15" ht="15">
      <c r="A9" s="3">
        <v>2</v>
      </c>
      <c r="B9" s="21" t="str">
        <f>Kategorie!B79</f>
        <v>Psohlavci Domažlice</v>
      </c>
      <c r="D9" s="57"/>
      <c r="I9" s="3"/>
      <c r="J9" s="3"/>
      <c r="M9" s="3"/>
      <c r="O9" s="3"/>
    </row>
    <row r="10" spans="1:15" ht="15">
      <c r="A10" s="3">
        <v>3</v>
      </c>
      <c r="B10" s="21" t="str">
        <f>Kategorie!B81</f>
        <v>VSK Slavia ZF České Budějovice</v>
      </c>
      <c r="E10" s="56"/>
      <c r="I10" s="3"/>
      <c r="J10" s="3"/>
      <c r="M10" s="3"/>
      <c r="O10" s="3"/>
    </row>
    <row r="11" spans="1:15" ht="15">
      <c r="A11" s="3">
        <v>4</v>
      </c>
      <c r="B11" s="21" t="str">
        <f>Kategorie!B82</f>
        <v>Lokální artisté Beroun</v>
      </c>
      <c r="C11" s="3"/>
      <c r="D11" s="3"/>
      <c r="I11" s="3"/>
      <c r="J11" s="3"/>
      <c r="K11" s="3"/>
      <c r="M11" s="3"/>
      <c r="N11" s="3"/>
      <c r="O11" s="3"/>
    </row>
    <row r="12" spans="1:15" ht="15">
      <c r="A12" s="3">
        <v>5</v>
      </c>
      <c r="B12" s="21" t="str">
        <f>Kategorie!B80</f>
        <v>VBK Praha o.s.</v>
      </c>
      <c r="C12" s="3"/>
      <c r="E12" s="3"/>
      <c r="F12" s="3"/>
      <c r="H12" s="3"/>
      <c r="I12" s="3"/>
      <c r="J12" s="3"/>
      <c r="L12" s="3"/>
      <c r="M12" s="3"/>
      <c r="O12" s="3"/>
    </row>
    <row r="13" spans="1:5" ht="15">
      <c r="A13" s="3"/>
      <c r="E13" s="3"/>
    </row>
    <row r="14" spans="1:15" ht="15">
      <c r="A14" s="3"/>
      <c r="B14" s="1" t="s">
        <v>1</v>
      </c>
      <c r="D14" s="3">
        <f>Kategorie!D84</f>
        <v>10</v>
      </c>
      <c r="E14" s="3"/>
      <c r="K14" s="3"/>
      <c r="L14" s="3"/>
      <c r="M14" s="3"/>
      <c r="O14" s="3"/>
    </row>
    <row r="15" spans="1:15" ht="15">
      <c r="A15" s="3"/>
      <c r="B15" s="1" t="s">
        <v>2</v>
      </c>
      <c r="D15" s="3">
        <f>Kategorie!D85</f>
        <v>0</v>
      </c>
      <c r="E15" s="3"/>
      <c r="L15" s="3"/>
      <c r="M15" s="3"/>
      <c r="O15" s="3"/>
    </row>
    <row r="16" spans="1:15" ht="15">
      <c r="A16" s="3"/>
      <c r="D16" s="3"/>
      <c r="E16" s="3"/>
      <c r="L16" s="3"/>
      <c r="M16" s="3"/>
      <c r="O16" s="3"/>
    </row>
    <row r="17" spans="1:15" ht="15">
      <c r="A17" s="3"/>
      <c r="E17" s="3"/>
      <c r="L17" s="3"/>
      <c r="M17" s="3"/>
      <c r="O17" s="3"/>
    </row>
    <row r="18" spans="2:15" ht="18.75">
      <c r="B18" s="9" t="s">
        <v>10</v>
      </c>
      <c r="L18" s="3"/>
      <c r="M18" s="3"/>
      <c r="O18" s="3"/>
    </row>
    <row r="19" spans="2:15" ht="15">
      <c r="B19" s="57"/>
      <c r="C19" s="57"/>
      <c r="D19" s="56"/>
      <c r="E19" s="7" t="s">
        <v>13</v>
      </c>
      <c r="F19" s="7" t="s">
        <v>11</v>
      </c>
      <c r="G19" s="3" t="s">
        <v>12</v>
      </c>
      <c r="L19" s="3"/>
      <c r="M19" s="3"/>
      <c r="N19" s="31"/>
      <c r="O19" s="3"/>
    </row>
    <row r="20" spans="1:15" ht="15">
      <c r="A20" s="1">
        <v>1</v>
      </c>
      <c r="B20" s="57" t="str">
        <f>B12</f>
        <v>VBK Praha o.s.</v>
      </c>
      <c r="C20" s="57" t="str">
        <f>B9</f>
        <v>Psohlavci Domažlice</v>
      </c>
      <c r="D20" s="56"/>
      <c r="E20" s="6" t="s">
        <v>14</v>
      </c>
      <c r="F20" s="8" t="s">
        <v>42</v>
      </c>
      <c r="G20" s="1" t="s">
        <v>60</v>
      </c>
      <c r="J20" s="3"/>
      <c r="K20" s="3"/>
      <c r="L20" s="3"/>
      <c r="M20" s="3"/>
      <c r="N20" s="31"/>
      <c r="O20" s="3"/>
    </row>
    <row r="21" spans="1:7" ht="15">
      <c r="A21" s="1">
        <v>2</v>
      </c>
      <c r="B21" s="57" t="str">
        <f>B11</f>
        <v>Lokální artisté Beroun</v>
      </c>
      <c r="C21" s="57" t="str">
        <f>B8</f>
        <v>BK Košíře</v>
      </c>
      <c r="D21" s="56"/>
      <c r="E21" s="6" t="s">
        <v>14</v>
      </c>
      <c r="F21" s="8" t="s">
        <v>44</v>
      </c>
      <c r="G21" s="56" t="s">
        <v>170</v>
      </c>
    </row>
    <row r="22" spans="1:15" ht="15">
      <c r="A22" s="1">
        <v>3</v>
      </c>
      <c r="B22" s="57" t="str">
        <f>B9</f>
        <v>Psohlavci Domažlice</v>
      </c>
      <c r="C22" s="57" t="str">
        <f>B10</f>
        <v>VSK Slavia ZF České Budějovice</v>
      </c>
      <c r="D22" s="56"/>
      <c r="E22" s="6" t="s">
        <v>14</v>
      </c>
      <c r="F22" s="8" t="s">
        <v>44</v>
      </c>
      <c r="G22" s="1" t="s">
        <v>60</v>
      </c>
      <c r="L22" s="3"/>
      <c r="M22" s="3"/>
      <c r="N22" s="31"/>
      <c r="O22" s="3"/>
    </row>
    <row r="23" spans="1:15" ht="15">
      <c r="A23" s="1">
        <v>4</v>
      </c>
      <c r="B23" s="57" t="str">
        <f>B12</f>
        <v>VBK Praha o.s.</v>
      </c>
      <c r="C23" s="57" t="str">
        <f>B11</f>
        <v>Lokální artisté Beroun</v>
      </c>
      <c r="D23" s="56"/>
      <c r="E23" s="6" t="s">
        <v>15</v>
      </c>
      <c r="F23" s="8" t="s">
        <v>18</v>
      </c>
      <c r="G23" s="1" t="s">
        <v>19</v>
      </c>
      <c r="L23" s="3"/>
      <c r="M23" s="3"/>
      <c r="N23" s="42"/>
      <c r="O23" s="3"/>
    </row>
    <row r="24" spans="1:15" ht="15">
      <c r="A24" s="1">
        <v>5</v>
      </c>
      <c r="B24" s="57" t="str">
        <f>B10</f>
        <v>VSK Slavia ZF České Budějovice</v>
      </c>
      <c r="C24" s="57" t="str">
        <f>B8</f>
        <v>BK Košíře</v>
      </c>
      <c r="D24" s="56"/>
      <c r="E24" s="6" t="s">
        <v>15</v>
      </c>
      <c r="F24" s="8" t="s">
        <v>34</v>
      </c>
      <c r="G24" s="1" t="s">
        <v>29</v>
      </c>
      <c r="L24" s="3"/>
      <c r="M24" s="3"/>
      <c r="N24" s="31"/>
      <c r="O24" s="3"/>
    </row>
    <row r="25" spans="1:15" ht="15">
      <c r="A25" s="1">
        <v>6</v>
      </c>
      <c r="B25" s="57" t="str">
        <f>B9</f>
        <v>Psohlavci Domažlice</v>
      </c>
      <c r="C25" s="57" t="str">
        <f>B11</f>
        <v>Lokální artisté Beroun</v>
      </c>
      <c r="D25" s="56"/>
      <c r="E25" s="6" t="s">
        <v>15</v>
      </c>
      <c r="F25" s="8" t="s">
        <v>21</v>
      </c>
      <c r="G25" s="1" t="s">
        <v>19</v>
      </c>
      <c r="L25" s="3"/>
      <c r="M25" s="3"/>
      <c r="N25" s="31"/>
      <c r="O25" s="3"/>
    </row>
    <row r="26" spans="1:15" ht="15">
      <c r="A26" s="1">
        <v>7</v>
      </c>
      <c r="B26" s="57" t="str">
        <f>B8</f>
        <v>BK Košíře</v>
      </c>
      <c r="C26" s="57" t="str">
        <f>B12</f>
        <v>VBK Praha o.s.</v>
      </c>
      <c r="D26" s="56"/>
      <c r="E26" s="6" t="s">
        <v>15</v>
      </c>
      <c r="F26" s="8" t="s">
        <v>36</v>
      </c>
      <c r="G26" s="1" t="s">
        <v>60</v>
      </c>
      <c r="L26" s="3"/>
      <c r="M26" s="3"/>
      <c r="N26" s="31"/>
      <c r="O26" s="3"/>
    </row>
    <row r="27" spans="1:15" ht="15">
      <c r="A27" s="1">
        <v>8</v>
      </c>
      <c r="B27" s="57" t="str">
        <f>B11</f>
        <v>Lokální artisté Beroun</v>
      </c>
      <c r="C27" s="57" t="str">
        <f>B10</f>
        <v>VSK Slavia ZF České Budějovice</v>
      </c>
      <c r="D27" s="56"/>
      <c r="E27" s="6" t="s">
        <v>15</v>
      </c>
      <c r="F27" s="8" t="s">
        <v>37</v>
      </c>
      <c r="G27" s="56" t="s">
        <v>170</v>
      </c>
      <c r="K27" s="3"/>
      <c r="L27" s="3"/>
      <c r="M27" s="3"/>
      <c r="N27" s="31"/>
      <c r="O27" s="3"/>
    </row>
    <row r="28" spans="1:15" ht="15">
      <c r="A28" s="1">
        <v>9</v>
      </c>
      <c r="B28" s="57" t="str">
        <f>B8</f>
        <v>BK Košíře</v>
      </c>
      <c r="C28" s="57" t="str">
        <f>B9</f>
        <v>Psohlavci Domažlice</v>
      </c>
      <c r="D28" s="56"/>
      <c r="E28" s="6" t="s">
        <v>15</v>
      </c>
      <c r="F28" s="102" t="s">
        <v>38</v>
      </c>
      <c r="G28" s="56" t="s">
        <v>0</v>
      </c>
      <c r="L28" s="3"/>
      <c r="M28" s="3"/>
      <c r="N28" s="31"/>
      <c r="O28" s="3"/>
    </row>
    <row r="29" spans="1:15" ht="15">
      <c r="A29" s="1">
        <v>10</v>
      </c>
      <c r="B29" s="57" t="str">
        <f>B10</f>
        <v>VSK Slavia ZF České Budějovice</v>
      </c>
      <c r="C29" s="57" t="str">
        <f>B12</f>
        <v>VBK Praha o.s.</v>
      </c>
      <c r="D29" s="56"/>
      <c r="E29" s="6" t="s">
        <v>15</v>
      </c>
      <c r="F29" s="102" t="s">
        <v>124</v>
      </c>
      <c r="G29" s="56" t="s">
        <v>17</v>
      </c>
      <c r="J29" s="3"/>
      <c r="L29" s="3"/>
      <c r="M29" s="3"/>
      <c r="N29" s="3"/>
      <c r="O29" s="3"/>
    </row>
    <row r="30" spans="5:6" ht="13.5">
      <c r="E30" s="6"/>
      <c r="F30" s="8"/>
    </row>
    <row r="31" spans="2:6" ht="15">
      <c r="B31" s="57"/>
      <c r="C31" s="78"/>
      <c r="D31" s="101"/>
      <c r="E31" s="6"/>
      <c r="F31" s="8"/>
    </row>
    <row r="32" spans="2:14" ht="15">
      <c r="B32" s="57"/>
      <c r="C32" s="56"/>
      <c r="D32" s="56"/>
      <c r="G32" s="8"/>
      <c r="K32" s="7"/>
      <c r="N32" s="36"/>
    </row>
    <row r="33" spans="2:14" ht="15">
      <c r="B33" s="56"/>
      <c r="C33" s="56"/>
      <c r="D33" s="56"/>
      <c r="K33" s="7"/>
      <c r="N33" s="7"/>
    </row>
    <row r="34" spans="11:14" ht="15">
      <c r="K34" s="7"/>
      <c r="N34" s="7"/>
    </row>
    <row r="35" ht="15">
      <c r="N35" s="7"/>
    </row>
    <row r="36" spans="11:14" ht="15">
      <c r="K36" s="7"/>
      <c r="N36" s="7"/>
    </row>
    <row r="37" spans="11:14" ht="15">
      <c r="K37" s="7"/>
      <c r="N37" s="7"/>
    </row>
    <row r="38" ht="15">
      <c r="N38" s="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Stanislav Křiváček</cp:lastModifiedBy>
  <cp:lastPrinted>2017-05-17T05:12:47Z</cp:lastPrinted>
  <dcterms:created xsi:type="dcterms:W3CDTF">2007-08-10T15:51:56Z</dcterms:created>
  <dcterms:modified xsi:type="dcterms:W3CDTF">2017-05-17T05:23:23Z</dcterms:modified>
  <cp:category/>
  <cp:version/>
  <cp:contentType/>
  <cp:contentStatus/>
</cp:coreProperties>
</file>